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9075" windowHeight="5700" tabRatio="775" firstSheet="2" activeTab="2"/>
  </bookViews>
  <sheets>
    <sheet name="Здравоохранение" sheetId="9" r:id="rId1"/>
    <sheet name="Демография" sheetId="19" r:id="rId2"/>
    <sheet name="Культура" sheetId="16" r:id="rId3"/>
    <sheet name="Лист1" sheetId="20" r:id="rId4"/>
  </sheets>
  <calcPr calcId="124519"/>
</workbook>
</file>

<file path=xl/calcChain.xml><?xml version="1.0" encoding="utf-8"?>
<calcChain xmlns="http://schemas.openxmlformats.org/spreadsheetml/2006/main">
  <c r="H121" i="16"/>
  <c r="I121"/>
  <c r="J121"/>
  <c r="K121"/>
  <c r="L121"/>
  <c r="M121"/>
  <c r="G121"/>
  <c r="H120"/>
  <c r="I120"/>
  <c r="J120"/>
  <c r="K120"/>
  <c r="L120"/>
  <c r="M120"/>
  <c r="G120"/>
  <c r="H119"/>
  <c r="I119"/>
  <c r="J119"/>
  <c r="K119"/>
  <c r="L119"/>
  <c r="M119"/>
  <c r="G119"/>
  <c r="I118"/>
  <c r="J118"/>
  <c r="K118"/>
  <c r="L118"/>
  <c r="M118"/>
  <c r="H100"/>
  <c r="H109"/>
  <c r="H118" s="1"/>
  <c r="G109"/>
  <c r="G118" s="1"/>
  <c r="G100"/>
  <c r="G105"/>
  <c r="D54"/>
  <c r="D19"/>
  <c r="N57" i="9"/>
  <c r="O57"/>
  <c r="P80"/>
  <c r="Q57"/>
  <c r="R57"/>
  <c r="S83" s="1"/>
  <c r="L57"/>
  <c r="M61" s="1"/>
  <c r="M60"/>
  <c r="M80"/>
  <c r="M88"/>
  <c r="M84"/>
  <c r="P71"/>
  <c r="M87"/>
  <c r="M79"/>
  <c r="M71"/>
  <c r="T71" s="1"/>
  <c r="M63"/>
  <c r="P72"/>
  <c r="M58"/>
  <c r="M86"/>
  <c r="M78"/>
  <c r="M70"/>
  <c r="M62"/>
  <c r="T62" s="1"/>
  <c r="P87"/>
  <c r="M59"/>
  <c r="M89"/>
  <c r="M85"/>
  <c r="M81"/>
  <c r="M77"/>
  <c r="M73"/>
  <c r="M69"/>
  <c r="M65"/>
  <c r="P88"/>
  <c r="S66"/>
  <c r="S77"/>
  <c r="S87"/>
  <c r="S67"/>
  <c r="S78"/>
  <c r="S89"/>
  <c r="P63"/>
  <c r="P79"/>
  <c r="S61"/>
  <c r="S71"/>
  <c r="S82"/>
  <c r="P64"/>
  <c r="S62"/>
  <c r="S73"/>
  <c r="P90"/>
  <c r="P86"/>
  <c r="P82"/>
  <c r="P78"/>
  <c r="T78"/>
  <c r="P74"/>
  <c r="P70"/>
  <c r="P66"/>
  <c r="P62"/>
  <c r="P89"/>
  <c r="P85"/>
  <c r="P81"/>
  <c r="P77"/>
  <c r="T77"/>
  <c r="P73"/>
  <c r="P69"/>
  <c r="P65"/>
  <c r="P61"/>
  <c r="P59"/>
  <c r="P67"/>
  <c r="P75"/>
  <c r="P83"/>
  <c r="P91"/>
  <c r="P60"/>
  <c r="P68"/>
  <c r="P76"/>
  <c r="P84"/>
  <c r="P58"/>
  <c r="S88"/>
  <c r="T88"/>
  <c r="S84"/>
  <c r="S80"/>
  <c r="T80" s="1"/>
  <c r="S76"/>
  <c r="S72"/>
  <c r="S68"/>
  <c r="S64"/>
  <c r="S60"/>
  <c r="S58"/>
  <c r="S63"/>
  <c r="T63" s="1"/>
  <c r="S69"/>
  <c r="S74"/>
  <c r="S79"/>
  <c r="S85"/>
  <c r="S90"/>
  <c r="S59"/>
  <c r="S65"/>
  <c r="S70"/>
  <c r="S75"/>
  <c r="S81"/>
  <c r="S86"/>
  <c r="S91"/>
  <c r="T87"/>
  <c r="W87" s="1"/>
  <c r="T84"/>
  <c r="V84" s="1"/>
  <c r="T79"/>
  <c r="Z79" s="1"/>
  <c r="T59"/>
  <c r="AB59" s="1"/>
  <c r="T73"/>
  <c r="W73" s="1"/>
  <c r="T89"/>
  <c r="AB89" s="1"/>
  <c r="V79"/>
  <c r="T58"/>
  <c r="P57"/>
  <c r="T60"/>
  <c r="V77"/>
  <c r="Z77"/>
  <c r="W77"/>
  <c r="AB77"/>
  <c r="X77"/>
  <c r="Y77"/>
  <c r="AA77"/>
  <c r="U77"/>
  <c r="T65"/>
  <c r="T81"/>
  <c r="T69"/>
  <c r="T85"/>
  <c r="T70"/>
  <c r="T86"/>
  <c r="W89"/>
  <c r="AA79"/>
  <c r="W59"/>
  <c r="V87"/>
  <c r="U84"/>
  <c r="V73"/>
  <c r="Y87"/>
  <c r="X87"/>
  <c r="X73"/>
  <c r="Y79"/>
  <c r="AB87"/>
  <c r="Z87"/>
  <c r="X79"/>
  <c r="AA73"/>
  <c r="Z73"/>
  <c r="W79"/>
  <c r="U87"/>
  <c r="V59"/>
  <c r="AA59"/>
  <c r="W84"/>
  <c r="V89"/>
  <c r="X59"/>
  <c r="AA87"/>
  <c r="Z84"/>
  <c r="AA89"/>
  <c r="AB84"/>
  <c r="X89"/>
  <c r="U73"/>
  <c r="AB79"/>
  <c r="X84"/>
  <c r="Y84"/>
  <c r="Y89"/>
  <c r="Z89"/>
  <c r="Y59"/>
  <c r="Z59"/>
  <c r="U79"/>
  <c r="AA84"/>
  <c r="U89"/>
  <c r="U59"/>
  <c r="V85"/>
  <c r="Z85"/>
  <c r="W85"/>
  <c r="AB85"/>
  <c r="X85"/>
  <c r="Y85"/>
  <c r="AA85"/>
  <c r="U85"/>
  <c r="V65"/>
  <c r="Z65"/>
  <c r="W65"/>
  <c r="AB65"/>
  <c r="X65"/>
  <c r="Y65"/>
  <c r="U65"/>
  <c r="AA65"/>
  <c r="W58"/>
  <c r="AA58"/>
  <c r="Z58"/>
  <c r="V58"/>
  <c r="AB58"/>
  <c r="X58"/>
  <c r="Y58"/>
  <c r="U58"/>
  <c r="V69"/>
  <c r="Z69"/>
  <c r="W69"/>
  <c r="AB69"/>
  <c r="X69"/>
  <c r="Y69"/>
  <c r="U69"/>
  <c r="AA69"/>
  <c r="V86"/>
  <c r="Z86"/>
  <c r="Y86"/>
  <c r="U86"/>
  <c r="AA86"/>
  <c r="AB86"/>
  <c r="W86"/>
  <c r="X86"/>
  <c r="V60"/>
  <c r="Z60"/>
  <c r="Y60"/>
  <c r="U60"/>
  <c r="AA60"/>
  <c r="W60"/>
  <c r="AB60"/>
  <c r="X60"/>
  <c r="V70"/>
  <c r="Z70"/>
  <c r="Y70"/>
  <c r="U70"/>
  <c r="AA70"/>
  <c r="W70"/>
  <c r="AB70"/>
  <c r="X70"/>
  <c r="V81"/>
  <c r="Z81"/>
  <c r="W81"/>
  <c r="AB81"/>
  <c r="X81"/>
  <c r="Y81"/>
  <c r="AA81"/>
  <c r="U81"/>
  <c r="Z88"/>
  <c r="W88"/>
  <c r="V88"/>
  <c r="AA88"/>
  <c r="U88"/>
  <c r="AB88"/>
  <c r="Y88"/>
  <c r="X88"/>
  <c r="Z78"/>
  <c r="AB78"/>
  <c r="V78"/>
  <c r="AA78"/>
  <c r="U78"/>
  <c r="X78"/>
  <c r="Y78"/>
  <c r="W78"/>
  <c r="V63" l="1"/>
  <c r="X63"/>
  <c r="AB63"/>
  <c r="AA63"/>
  <c r="W63"/>
  <c r="U63"/>
  <c r="Z63"/>
  <c r="Y63"/>
  <c r="V80"/>
  <c r="Y80"/>
  <c r="W80"/>
  <c r="AB80"/>
  <c r="U80"/>
  <c r="Z80"/>
  <c r="AA80"/>
  <c r="X80"/>
  <c r="W62"/>
  <c r="Z62"/>
  <c r="U62"/>
  <c r="AA62"/>
  <c r="V62"/>
  <c r="Y62"/>
  <c r="X62"/>
  <c r="AB62"/>
  <c r="X71"/>
  <c r="W71"/>
  <c r="V71"/>
  <c r="U71"/>
  <c r="AB71"/>
  <c r="Y71"/>
  <c r="Z71"/>
  <c r="AA71"/>
  <c r="T61"/>
  <c r="M66"/>
  <c r="T66" s="1"/>
  <c r="M82"/>
  <c r="T82" s="1"/>
  <c r="M75"/>
  <c r="T75" s="1"/>
  <c r="M91"/>
  <c r="T91" s="1"/>
  <c r="M72"/>
  <c r="T72" s="1"/>
  <c r="M76"/>
  <c r="T76" s="1"/>
  <c r="Y73"/>
  <c r="AB73"/>
  <c r="M74"/>
  <c r="T74" s="1"/>
  <c r="M90"/>
  <c r="T90" s="1"/>
  <c r="M67"/>
  <c r="T67" s="1"/>
  <c r="M83"/>
  <c r="T83" s="1"/>
  <c r="M68"/>
  <c r="T68" s="1"/>
  <c r="M64"/>
  <c r="T64" s="1"/>
  <c r="AA61" l="1"/>
  <c r="Z61"/>
  <c r="AB61"/>
  <c r="U61"/>
  <c r="X61"/>
  <c r="V61"/>
  <c r="W61"/>
  <c r="Y61"/>
  <c r="Z91"/>
  <c r="X91"/>
  <c r="W91"/>
  <c r="AB91"/>
  <c r="U91"/>
  <c r="AA91"/>
  <c r="V91"/>
  <c r="Y91"/>
  <c r="M57"/>
  <c r="Z75"/>
  <c r="Y75"/>
  <c r="V75"/>
  <c r="X75"/>
  <c r="AB75"/>
  <c r="U75"/>
  <c r="W75"/>
  <c r="AA75"/>
  <c r="Z72"/>
  <c r="W72"/>
  <c r="V72"/>
  <c r="AA72"/>
  <c r="U72"/>
  <c r="X72"/>
  <c r="Y72"/>
  <c r="AB72"/>
  <c r="W67"/>
  <c r="Z67"/>
  <c r="V67"/>
  <c r="U67"/>
  <c r="Y67"/>
  <c r="X67"/>
  <c r="AB67"/>
  <c r="AA67"/>
  <c r="Z83"/>
  <c r="AB83"/>
  <c r="Y83"/>
  <c r="X83"/>
  <c r="V83"/>
  <c r="W83"/>
  <c r="U83"/>
  <c r="AA83"/>
  <c r="AB68"/>
  <c r="V68"/>
  <c r="Z68"/>
  <c r="Y68"/>
  <c r="AA68"/>
  <c r="W68"/>
  <c r="X68"/>
  <c r="U68"/>
  <c r="U74"/>
  <c r="Y74"/>
  <c r="V74"/>
  <c r="X74"/>
  <c r="Z74"/>
  <c r="AA74"/>
  <c r="AB74"/>
  <c r="W74"/>
  <c r="X66"/>
  <c r="AB66"/>
  <c r="V66"/>
  <c r="Z66"/>
  <c r="Y66"/>
  <c r="AA66"/>
  <c r="U66"/>
  <c r="W66"/>
  <c r="AA64"/>
  <c r="V64"/>
  <c r="W64"/>
  <c r="Z64"/>
  <c r="X64"/>
  <c r="Y64"/>
  <c r="AB64"/>
  <c r="U64"/>
  <c r="W90"/>
  <c r="AA90"/>
  <c r="Y90"/>
  <c r="AB90"/>
  <c r="X90"/>
  <c r="U90"/>
  <c r="V90"/>
  <c r="Z90"/>
  <c r="W76"/>
  <c r="V76"/>
  <c r="AA76"/>
  <c r="U76"/>
  <c r="AB76"/>
  <c r="Y76"/>
  <c r="X76"/>
  <c r="Z76"/>
  <c r="AA82"/>
  <c r="U82"/>
  <c r="X82"/>
  <c r="AB82"/>
  <c r="Y82"/>
  <c r="Z82"/>
  <c r="V82"/>
  <c r="W82"/>
</calcChain>
</file>

<file path=xl/sharedStrings.xml><?xml version="1.0" encoding="utf-8"?>
<sst xmlns="http://schemas.openxmlformats.org/spreadsheetml/2006/main" count="1129" uniqueCount="353">
  <si>
    <t>Проект 1. Финансовая поддержка семей при рождении детей</t>
  </si>
  <si>
    <t>Суммарный коэффициент рождаемости, ед.</t>
  </si>
  <si>
    <t>Коэффициенты рождаемости в возрастной группе 25-29 лет (число родившихся на 1000 женщин соответствующего возраста), ед.</t>
  </si>
  <si>
    <t>Коэффициенты рождаемости в возрастной группе 30-34 лет (число родившихся на 1000 женщин соответствующего возраста), ед.</t>
  </si>
  <si>
    <t>Проект 2. Содействие занятости женщин - создание условий дошкольного образования для детей в возрасте до трех лет</t>
  </si>
  <si>
    <t>Уровень занятости женщин, проживающих, имеющих детей дошкольного возраста, %</t>
  </si>
  <si>
    <t>Численность воспитанников в возрасте до трех лет, посещающих государственные и муниципальные организации, осуществляющие образовательную деятельность по образовательным программам дошкольного образования, присмотр и уход, в том числе в субъектах Российской Федерации, входящих в состав Дальневосточного и Северо-Кавказского федеральных округов, человек</t>
  </si>
  <si>
    <t>Численность воспитанников в возрасте до трех лет, посещающих частные организации, осуществляющие образовательную деятельность по образовательным программам дошкольного образования, присмотр, и уход, в том числе в субъектах Российской Федерации, входящих в состав Дальневосточного и Северо-Кавказского федеральных округов, человек</t>
  </si>
  <si>
    <t>Проект 3. Разработка и реализация программы системной поддержки и повышения качества жизни граждан старшего поколения</t>
  </si>
  <si>
    <t>Уровень госпитализации на геронтологические койки лиц старше 60 лет на 10 тыс. населения соответствующего возраста, условная ед.</t>
  </si>
  <si>
    <t>6,4</t>
  </si>
  <si>
    <t>21,6</t>
  </si>
  <si>
    <t>38,1</t>
  </si>
  <si>
    <t>52,1</t>
  </si>
  <si>
    <t>Доля лиц старше трудоспособного возраста, у которых выявлены заболевания и патологические состояния, находящихся под диспансерным наблюдением, %</t>
  </si>
  <si>
    <t>Проект 4. Формирование системы мотивации граждан к здоровому образу жизни, включая здоровое питание и отказ от вредных привычек</t>
  </si>
  <si>
    <t>Розничные продажи алкогольной продукции на душу населения (в литрах этанола), литр чистого (100%) спирта</t>
  </si>
  <si>
    <t>Смертность мужчин в возрасте 16-59 лет (на 100 тыс.человет)</t>
  </si>
  <si>
    <t>Смертность женщин в возрасте 16-54 лет (на 100 тыс.человек)</t>
  </si>
  <si>
    <t>12.2016</t>
  </si>
  <si>
    <t>Проект 5. Создание для всех категорий и групп населения условий для занятости физической культурой и спортом, массовым спортом, в том числе повышение уровня обеспеченности населения объектами спорта, а также подготовка спортивного резерва</t>
  </si>
  <si>
    <t>Доля детей и молодёжи (возраст 3-29 лет), систематически занимающихся физической культурой и спортом, %</t>
  </si>
  <si>
    <t>Доля граджан среднего возраста (женщины 30-54 года, мужчины 30-59 лет), систематически занимающихся физической культурой и спортом, %</t>
  </si>
  <si>
    <t>Доля граждан старшего возраста (женщины 55-79 лет, мужчины 60-79 лет), систематически занимающихся физической культурой и спортом, %</t>
  </si>
  <si>
    <t>Уровень обеспеченности граждан спортивными сооружениями исходя из единовременной пропускной способности объектов спорта,%</t>
  </si>
  <si>
    <t>Доля занимающихся по программам спортивной подготовки в организациях ведомственной принадлежности физической культуры и спорта, %</t>
  </si>
  <si>
    <t>ДОРОЖНАЯ КАРТА
по достижению показателей Указа Президента Российской Федерации от 07.05.2018 № 204</t>
  </si>
  <si>
    <t>Арсеньевский городской округ</t>
  </si>
  <si>
    <t>Артемовский городской округ</t>
  </si>
  <si>
    <t>Городской округ город Большой Камень</t>
  </si>
  <si>
    <t>Владивостокский городской округ</t>
  </si>
  <si>
    <t>Дальнегорский городской округ</t>
  </si>
  <si>
    <t>Дальнереченский городской округ</t>
  </si>
  <si>
    <t>Лесозаводский городской округ</t>
  </si>
  <si>
    <t>Находкинский городской округ</t>
  </si>
  <si>
    <t>Партизанский городской округ</t>
  </si>
  <si>
    <t>Спасск-Дальний городской округ</t>
  </si>
  <si>
    <t>Уссурийский городской округ</t>
  </si>
  <si>
    <t>Городской округ город Фокино (ЗАТО)</t>
  </si>
  <si>
    <t>Анучинский муниципальный район</t>
  </si>
  <si>
    <t>Дальнереченский муниципальный район</t>
  </si>
  <si>
    <t>Кавалеровский муниципальный район</t>
  </si>
  <si>
    <t>Кировский муниципальный район</t>
  </si>
  <si>
    <t>Красноармейский муниципальный район</t>
  </si>
  <si>
    <t>Лазовский муниципальный район</t>
  </si>
  <si>
    <t>Михайловский муниципальный район</t>
  </si>
  <si>
    <t>Надеждинский муниципальный район</t>
  </si>
  <si>
    <t>Октябрьский муниципальный район</t>
  </si>
  <si>
    <t>Ольгинский муниципальный район</t>
  </si>
  <si>
    <t>Партизанский муниципальный район</t>
  </si>
  <si>
    <t>Пограничный муниципальный район</t>
  </si>
  <si>
    <t>Пожарский муниципальный район</t>
  </si>
  <si>
    <t>Спасский муниципальный район</t>
  </si>
  <si>
    <t>Тернейский муниципальный район</t>
  </si>
  <si>
    <t>Ханкайский муниципальный район</t>
  </si>
  <si>
    <t>Хасанский муниципальный район</t>
  </si>
  <si>
    <t>Хорольский муниципальный район</t>
  </si>
  <si>
    <t>Черниговский муниципальный район</t>
  </si>
  <si>
    <t>Чугуевский муниципальный район</t>
  </si>
  <si>
    <t>Шкотовский муниципальный район</t>
  </si>
  <si>
    <t>Яковлевский муниципальный район</t>
  </si>
  <si>
    <t>Всего по Приморскому краю</t>
  </si>
  <si>
    <r>
      <rPr>
        <b/>
        <sz val="14"/>
        <rFont val="Times New Roman"/>
        <family val="1"/>
        <charset val="204"/>
      </rPr>
      <t>Количество рождений детей</t>
    </r>
    <r>
      <rPr>
        <sz val="14"/>
        <rFont val="Times New Roman"/>
        <family val="1"/>
        <charset val="204"/>
      </rPr>
      <t>, необходимое для достижения значений показателя "Суммарный коэффициент рождаемости", 
предусмотренных федеральным проектом "Финансовая поддержка семей при рождении детей" (средний вариант)</t>
    </r>
  </si>
  <si>
    <t>III. ДЕМОГРАФИЯ</t>
  </si>
  <si>
    <t>IV. КУЛЬТУРА</t>
  </si>
  <si>
    <t>5.4.1</t>
  </si>
  <si>
    <t>5.4.2</t>
  </si>
  <si>
    <t>5.4.3</t>
  </si>
  <si>
    <t>5.4.4</t>
  </si>
  <si>
    <t>5.4.5</t>
  </si>
  <si>
    <t>5.4.6</t>
  </si>
  <si>
    <t>5.4.7</t>
  </si>
  <si>
    <t>5.4.8</t>
  </si>
  <si>
    <t>5.4.9</t>
  </si>
  <si>
    <t>5.4.10</t>
  </si>
  <si>
    <t>5.4.11</t>
  </si>
  <si>
    <t>5.4.12</t>
  </si>
  <si>
    <t>5.4.13</t>
  </si>
  <si>
    <t>5.4.14</t>
  </si>
  <si>
    <t>5.4.15</t>
  </si>
  <si>
    <t>5.4.16</t>
  </si>
  <si>
    <t>5.4.17</t>
  </si>
  <si>
    <t>5.4.18</t>
  </si>
  <si>
    <t>5.4.19</t>
  </si>
  <si>
    <t>5.4.20</t>
  </si>
  <si>
    <t>5.4.21</t>
  </si>
  <si>
    <t>5.4.22</t>
  </si>
  <si>
    <t>5.4.23</t>
  </si>
  <si>
    <t>5.4.24</t>
  </si>
  <si>
    <t>5.4.25</t>
  </si>
  <si>
    <t>5.4.26</t>
  </si>
  <si>
    <t>5.4.27</t>
  </si>
  <si>
    <t>5.4.28</t>
  </si>
  <si>
    <t>5.4.29</t>
  </si>
  <si>
    <t>5.4.30</t>
  </si>
  <si>
    <t>5.4.31</t>
  </si>
  <si>
    <t>5.4.32</t>
  </si>
  <si>
    <t>5.4.33</t>
  </si>
  <si>
    <t>5.4.34</t>
  </si>
  <si>
    <t>Городской округ Большой Камень</t>
  </si>
  <si>
    <t>5.1</t>
  </si>
  <si>
    <t>5.1.1</t>
  </si>
  <si>
    <t>5.1.2</t>
  </si>
  <si>
    <t>5.1.3</t>
  </si>
  <si>
    <t>5.1.4</t>
  </si>
  <si>
    <t>5.1.5</t>
  </si>
  <si>
    <t>5.1.6</t>
  </si>
  <si>
    <t>5.1.7</t>
  </si>
  <si>
    <t>5.1.8</t>
  </si>
  <si>
    <t>5.1.9</t>
  </si>
  <si>
    <t>5.1.10</t>
  </si>
  <si>
    <t>5.1.11</t>
  </si>
  <si>
    <t>5.1.12</t>
  </si>
  <si>
    <t>5.1.13</t>
  </si>
  <si>
    <t>5.1.14</t>
  </si>
  <si>
    <t>5.1.15</t>
  </si>
  <si>
    <t>5.1.16</t>
  </si>
  <si>
    <t>5.1.17</t>
  </si>
  <si>
    <t>5.1.18</t>
  </si>
  <si>
    <t>5.1.19</t>
  </si>
  <si>
    <t>5.1.20</t>
  </si>
  <si>
    <t>5.1.21</t>
  </si>
  <si>
    <t>5.1.22</t>
  </si>
  <si>
    <t>5.1.23</t>
  </si>
  <si>
    <t>5.1.24</t>
  </si>
  <si>
    <t>5.1.25</t>
  </si>
  <si>
    <t>5.1.26</t>
  </si>
  <si>
    <t>5.1.27</t>
  </si>
  <si>
    <t>5.1.28</t>
  </si>
  <si>
    <t>5.1.29</t>
  </si>
  <si>
    <t>5.1.30</t>
  </si>
  <si>
    <t>5.1.31</t>
  </si>
  <si>
    <t>5.1.32</t>
  </si>
  <si>
    <t>5.1.33</t>
  </si>
  <si>
    <t>5.1.34</t>
  </si>
  <si>
    <t>5.2</t>
  </si>
  <si>
    <t>5.2.1</t>
  </si>
  <si>
    <t>5.2.2</t>
  </si>
  <si>
    <t>5.2.3</t>
  </si>
  <si>
    <t>5.2.4</t>
  </si>
  <si>
    <t>5.2.5</t>
  </si>
  <si>
    <t>5.2.6</t>
  </si>
  <si>
    <t>5.2.7</t>
  </si>
  <si>
    <t>5.2.8</t>
  </si>
  <si>
    <t>5.2.9</t>
  </si>
  <si>
    <t>5.2.10</t>
  </si>
  <si>
    <t>5.2.11</t>
  </si>
  <si>
    <t>5.2.12</t>
  </si>
  <si>
    <t>5.2.13</t>
  </si>
  <si>
    <t>5.2.14</t>
  </si>
  <si>
    <t>5.2.15</t>
  </si>
  <si>
    <t>5.2.16</t>
  </si>
  <si>
    <t>5.2.17</t>
  </si>
  <si>
    <t>5.2.18</t>
  </si>
  <si>
    <t>5.2.19</t>
  </si>
  <si>
    <t>5.2.20</t>
  </si>
  <si>
    <t>5.2.21</t>
  </si>
  <si>
    <t>5.2.22</t>
  </si>
  <si>
    <t>5.2.23</t>
  </si>
  <si>
    <t>5.2.24</t>
  </si>
  <si>
    <t>5.2.25</t>
  </si>
  <si>
    <t>5.2.26</t>
  </si>
  <si>
    <t>5.2.27</t>
  </si>
  <si>
    <t>5.2.28</t>
  </si>
  <si>
    <t>5.2.29</t>
  </si>
  <si>
    <t>5.2.30</t>
  </si>
  <si>
    <t>5.2.31</t>
  </si>
  <si>
    <t>5.2.32</t>
  </si>
  <si>
    <t>5.2.33</t>
  </si>
  <si>
    <t>5.2.34</t>
  </si>
  <si>
    <t>5.3</t>
  </si>
  <si>
    <t>5.3.1</t>
  </si>
  <si>
    <t>5.3.2</t>
  </si>
  <si>
    <t>5.3.3</t>
  </si>
  <si>
    <t>5.3.4</t>
  </si>
  <si>
    <t>5.3.5</t>
  </si>
  <si>
    <t>5.3.6</t>
  </si>
  <si>
    <t>5.3.7</t>
  </si>
  <si>
    <t>5.3.8</t>
  </si>
  <si>
    <t>5.3.9</t>
  </si>
  <si>
    <t>5.3.10</t>
  </si>
  <si>
    <t>5.3.11</t>
  </si>
  <si>
    <t>5.3.12</t>
  </si>
  <si>
    <t>5.3.13</t>
  </si>
  <si>
    <t>5.3.14</t>
  </si>
  <si>
    <t>5.3.15</t>
  </si>
  <si>
    <t>5.3.16</t>
  </si>
  <si>
    <t>5.3.17</t>
  </si>
  <si>
    <t>5.3.18</t>
  </si>
  <si>
    <t>5.3.19</t>
  </si>
  <si>
    <t>5.3.20</t>
  </si>
  <si>
    <t>5.3.21</t>
  </si>
  <si>
    <t>5.3.22</t>
  </si>
  <si>
    <t>5.3.23</t>
  </si>
  <si>
    <t>5.3.24</t>
  </si>
  <si>
    <t>5.3.25</t>
  </si>
  <si>
    <t>5.3.26</t>
  </si>
  <si>
    <t>5.3.27</t>
  </si>
  <si>
    <t>5.3.28</t>
  </si>
  <si>
    <t>5.3.29</t>
  </si>
  <si>
    <t>5.3.30</t>
  </si>
  <si>
    <t>5.3.31</t>
  </si>
  <si>
    <t>5.3.32</t>
  </si>
  <si>
    <t>5.3.33</t>
  </si>
  <si>
    <t>5.3.34</t>
  </si>
  <si>
    <t>5.4</t>
  </si>
  <si>
    <t>№ п/п</t>
  </si>
  <si>
    <t>Муниципальное образование</t>
  </si>
  <si>
    <t>врачей</t>
  </si>
  <si>
    <t>средних медработников</t>
  </si>
  <si>
    <t>Дальнереческий городской округ и муниципальный район</t>
  </si>
  <si>
    <t>Спасский городской округ</t>
  </si>
  <si>
    <t>ЗАТО Фокино</t>
  </si>
  <si>
    <t>ИТОГО:</t>
  </si>
  <si>
    <t>Количество сохраненных жизней (по сравнению с 2018 годом)</t>
  </si>
  <si>
    <t>Граждан в возрасте 21 год и старше, прошедших в 2019 году диспансеризацию (1-й этап)</t>
  </si>
  <si>
    <t>Количество дополнительно трудоустроившихся в 2019 году специалистов (по сравнению с 2018 годом)</t>
  </si>
  <si>
    <t xml:space="preserve">Оснащено 13 образовательных учреждений (12 детских школ искусств по видам искусств и 1 колледж) музыкальными инструментами, оборудованием и учебными материалами </t>
  </si>
  <si>
    <t>Показатели для оценки деятельности глав муниципальных образований Приморского края 
по достижению задач регионального проекта «Здравоохранение» на 2019 год</t>
  </si>
  <si>
    <t>Приобретено 7 передвижных многофункциональных культурных центра (автоклуба) для обслуживания сельского населения Приморского края</t>
  </si>
  <si>
    <t>01.04.2019 по 31.12.2019</t>
  </si>
  <si>
    <t>01.01.2020 по 31.12.2020</t>
  </si>
  <si>
    <t>1.3</t>
  </si>
  <si>
    <t>Обследование технического состояния здания Дома Культуры им. В. Сибирцева (филиал ДК "Восток"), расположенного по адресу: Приморский край, г.
Дальнереченск, ул. Центральная, 11</t>
  </si>
  <si>
    <t>01.01.21 по 31.12.2021</t>
  </si>
  <si>
    <t>Директор МБУ ДК "Восток", Зерниёва Надежде Дмитриевна</t>
  </si>
  <si>
    <t xml:space="preserve">Капитальный ремонт Дома Культуры им. В. Сибирцева (филиал ДК "Восток"), расположенного по адресу: Приморский край, г.
Дальнереченск, ул. Центральная, 11 </t>
  </si>
  <si>
    <t>Оснащение образовательных учреждений в сфере кульуры (Детский школ искусств) музыкальными инструментами, оборудованием и учебными материалами  (кабинетный рояль)</t>
  </si>
  <si>
    <t>01.01.2022 по 31.12.2022</t>
  </si>
  <si>
    <t>Директор МБУ  ДО "ДШИ" Тюхтев Алексей Борисович</t>
  </si>
  <si>
    <t>Дальнереченского городского округа</t>
  </si>
  <si>
    <t>Составление проектно-сметной документации, проведение государственной экспертизы проектно-сметной документации  Дома Культуры им. В. Сибирцева (филиал ДК "Восток"), расположенного по адресу: Приморский край, г.
Дальнереченск, ул. Центральная, 11</t>
  </si>
  <si>
    <t xml:space="preserve">ДОРОЖНАЯ КАРТА
</t>
  </si>
  <si>
    <t>№
 п.п.</t>
  </si>
  <si>
    <t>7</t>
  </si>
  <si>
    <t>8</t>
  </si>
  <si>
    <t>10</t>
  </si>
  <si>
    <t>2.1</t>
  </si>
  <si>
    <t>2.2</t>
  </si>
  <si>
    <t>3</t>
  </si>
  <si>
    <t>4</t>
  </si>
  <si>
    <t>5</t>
  </si>
  <si>
    <t>1.1</t>
  </si>
  <si>
    <t>1.2</t>
  </si>
  <si>
    <t>2</t>
  </si>
  <si>
    <t>6</t>
  </si>
  <si>
    <t>Наименование показателя</t>
  </si>
  <si>
    <t>Базовое значение</t>
  </si>
  <si>
    <t>1</t>
  </si>
  <si>
    <t>Число граждан, прошедших профилактические осмотры, млн.чел.</t>
  </si>
  <si>
    <t>Количество медицинских организаций, участвующих в создании и тиражировании «Новой модели медицинской организации, оказывающей первичную медико-санитарную помощь», ед.</t>
  </si>
  <si>
    <t>Доля медицинских организаций государственной и муниципальной систем здравоохранения, использующих медицинские информационные системы для организации и оказания медицинской помощи гражданам, обеспечивающих информационное взаимодействие с ЕГИСЗ, %</t>
  </si>
  <si>
    <t>9</t>
  </si>
  <si>
    <t>10.18</t>
  </si>
  <si>
    <t>12.17</t>
  </si>
  <si>
    <t>Значение показателя</t>
  </si>
  <si>
    <t>-</t>
  </si>
  <si>
    <t>Больничная летальность от инфаркта миокарда, %</t>
  </si>
  <si>
    <t>Доля посещений детьми медицинских организаций с профилактическими целями, %</t>
  </si>
  <si>
    <t>Численность женщин, находящихся в отпуске по уходу за ребенком в возрасте до трех лет, прошедших профессиональное обучение и дополнительное профессиональное образование, человек</t>
  </si>
  <si>
    <t>Доля впервые в жизни установленных неинфекционных заболеваний, выявленных при проведении диспансеризации и профилактическом медицинском осмотре, %</t>
  </si>
  <si>
    <t>Число лиц (пациентов), дополнительно эвакуированных с использованием санитарной авиации (ежегодно, человек) не менее, человек</t>
  </si>
  <si>
    <t>Больничная летальность от острого нарушения мозгового кровообращения, %</t>
  </si>
  <si>
    <t>Доля специалистов, допущенных к профессиональной деятельности через процедуру аккредитации, от общего количества работающих специалистов, (%)</t>
  </si>
  <si>
    <t>I. ЗДРАВООХРАНЕНИЕ</t>
  </si>
  <si>
    <t>Доля обоснованных жалоб (от общего количества поступивших жалоб), урегулированных в досудебном порядке страховыми медицинскими организациями, %</t>
  </si>
  <si>
    <t>Доля взятых под диспансерное наблюдение детей в возрасте 0-17 лет с впервые в жизни установленными диагнозами болезней органов кровообращения, %</t>
  </si>
  <si>
    <t>Доступность дошкольного образования для детей в возрасте от полутора до трех лет, %</t>
  </si>
  <si>
    <t>Охват граждан старше трудоспособного возраста профилактическими осмотрами, включая диспансеризацию, %</t>
  </si>
  <si>
    <t>Численность граждан предпенсионного возраста, прошедших профессиональное обучение и дополнительное профессиональное образование, человек</t>
  </si>
  <si>
    <t>Мероприятие 1</t>
  </si>
  <si>
    <t>Ответственный</t>
  </si>
  <si>
    <t>Сроки реализации</t>
  </si>
  <si>
    <t>Мероприятие 2</t>
  </si>
  <si>
    <t>Всего</t>
  </si>
  <si>
    <t>Потребность в финансировании, млн руб.</t>
  </si>
  <si>
    <t>Мероприятия</t>
  </si>
  <si>
    <t>Проект 1. Борьба с онкологическими заболеваниями в Приморском крае</t>
  </si>
  <si>
    <t>Проект 3. Борьба с сердечно-сосудистыми заболеваниями</t>
  </si>
  <si>
    <t>Значение</t>
  </si>
  <si>
    <t>Дата</t>
  </si>
  <si>
    <t>2019 г.</t>
  </si>
  <si>
    <t>2020 г.</t>
  </si>
  <si>
    <t>2021 г.</t>
  </si>
  <si>
    <t>2022 г.</t>
  </si>
  <si>
    <t>2023 г.</t>
  </si>
  <si>
    <t>2024 г.</t>
  </si>
  <si>
    <t>Доля злокачественных новообразований, выявленных на ранних стадиях, %</t>
  </si>
  <si>
    <t>Удельный вес больных со злокачественными новообразованиями, состоящих на учете 5 лет и более, %</t>
  </si>
  <si>
    <t>Одногодичная летальность больных со злокачественными новообразованиями (умерли в течение первого года с момента установления диагноза из числа больных, впервые взятых на учет в предыдущем году), %</t>
  </si>
  <si>
    <t>Источник финасирования</t>
  </si>
  <si>
    <t>федеральный бюджет</t>
  </si>
  <si>
    <t>краевой бюджет</t>
  </si>
  <si>
    <t>бюджет муниципального образования</t>
  </si>
  <si>
    <t>Наименование мероприятия (объекта)</t>
  </si>
  <si>
    <t>Всего по мероприятиям (объектам), в том числе</t>
  </si>
  <si>
    <t>…</t>
  </si>
  <si>
    <t>Проект 2. Развитие системы оказания первичной медико-санитарной помощи</t>
  </si>
  <si>
    <t>Количество посещений при выездах мобильных медицинских бригад, тыс.посещений</t>
  </si>
  <si>
    <t>Доля лиц, госпитализированных по экстренным показаниям в течение первых суток от общего числа больных, к которым совершены вылеты, %</t>
  </si>
  <si>
    <t>Доля записей на прием к врачу, совершенных гражданами без очного обращения в регистратуру медицинской организации, %</t>
  </si>
  <si>
    <t>Доля медицинских организаций, оказывающих в рамках обязательного медицинского страхования первичную медико-санитарную помощь, на базе которых функционируют каналы связи граждан со страховыми представителями страховых медицинских организаций (пост страхового представителя, телефон, терминал для связи со страховым представителем), %</t>
  </si>
  <si>
    <t>2,2</t>
  </si>
  <si>
    <t>52,9</t>
  </si>
  <si>
    <t>0</t>
  </si>
  <si>
    <t>90</t>
  </si>
  <si>
    <t>Смертность от инфаркта миокарда, на 100 тыс.населения, человек</t>
  </si>
  <si>
    <t>Смертность от острого нарушения мозгового кровообращения, на 100 тыс.населения, человек</t>
  </si>
  <si>
    <t>Отношение числа рентгенэндоваскулярных вмешательств в лечебных целях, к общему числу выбывших больных, перенесших острый коронарный синдром, %</t>
  </si>
  <si>
    <t>Количество рентген-эндоваскулярных вмешательств в лечебных целях, тыс.единиц</t>
  </si>
  <si>
    <t>Доля профильных госпитализацийпациентов с острыми нарушениями мозгового кровообращения, доставленных автомобилямискорой медицинской помощи,%</t>
  </si>
  <si>
    <t>Снижение младенческой смертности (до 4,5 случая на 1 тыс.родившихся детей), промилле (0,1 процента)</t>
  </si>
  <si>
    <t>Доля взятых под диспансерное наблюдение детей в возрасте 0-17 лет с впервые в жизни установленными диагнозами болезней костно-мышечной системы и соединительной ткани, %</t>
  </si>
  <si>
    <t>Доля взятых под диспансерное наблюдение детей в возрасте 0-17 лет с впервые в жизни установленными диагнозами болезней глаза и его придаточного аппарата, %</t>
  </si>
  <si>
    <t>Доля взятых под диспансерное наблюдение детей в возрасте 0-17 лет с впервые в жизни установленными диагнозами болезней органов пищеворения, %</t>
  </si>
  <si>
    <t>Доля взятых под диспансерное наблюдение детей в возрасте 0-17 лет с впервые в жизни установленными диагнозами болезней эндокринной системы, расстройств питания и нарушения обмена веществ, %</t>
  </si>
  <si>
    <t>Доля преждевременных родов 22-37 недель в перинатальных центрах,%</t>
  </si>
  <si>
    <t>Смертность детей в возрасте 0-4 года на 1000 родившихся живыми, промилле (0,1 процента)</t>
  </si>
  <si>
    <t>Смертность детей в возрасте 0-17 лет на 100 000 детей соответствующего возраста, число случаев на 100 тыс.детей соответствующего возраста</t>
  </si>
  <si>
    <t>57,7</t>
  </si>
  <si>
    <t>70</t>
  </si>
  <si>
    <t>75</t>
  </si>
  <si>
    <t>80</t>
  </si>
  <si>
    <t>85</t>
  </si>
  <si>
    <t>Проект 4. Развитие десткого здравоохранения, включая создание современной инфраструктуры оказания медицинской помощи детям</t>
  </si>
  <si>
    <t>Укомплектованность врачебных должностей в подразделениях, оказывающих медицинскую помощь в амбулаторных условиях (физическими лицами при коэффициенте совместительства 1,2), (%)</t>
  </si>
  <si>
    <t>Укомплектованность должностей среднего медицинского персонала в подразделениях, оказывающих медицинскую помощь в амбулаторных условиях (физическими лицами при коэффициенте совместительства 1,2), (%)</t>
  </si>
  <si>
    <t>Обеспеченность врачами, работающими в государственных и муниципальных медицинских организациях, (чел. на 10 тыс. населения)</t>
  </si>
  <si>
    <t>Обеспеченность средними медицинскими работниками, работающими в государственных и муниципальных медицинских организациях, (чел. на 10 тыс. населения)</t>
  </si>
  <si>
    <t>Число специалистов, вовлеченных в систему непрерывного образования медицинских работников, в том числе с использованием дистанционных образовательных технологий, (чел.)</t>
  </si>
  <si>
    <t>Обеспеченность населения врачами, оказывающими медицинскую помощь в амбулаторных условиях, (чел. на 10 тыс. населения)</t>
  </si>
  <si>
    <t>Проект 5. Обеспечение медицинских организаций системы здравоохранения квалифицированными кадрами</t>
  </si>
  <si>
    <t>Проект 6. Создание единого цифрового контура в здравоохранении на основе единой государственной информационной системы здравоохранения (ЕИСЗ)</t>
  </si>
  <si>
    <t>Число граждан, воспользовавшихся услугами (сервисами) в Личном кабинете пациента «Мое здоровье» на Едином портале государственных услуг и функций в отчетном году, тыс.чел.</t>
  </si>
  <si>
    <t>Проект 7. Развитие экспорта медицинских услуг</t>
  </si>
  <si>
    <t>Количество пролеченных иностранных граждан (тыс.чел.)</t>
  </si>
  <si>
    <t>12.2017</t>
  </si>
  <si>
    <t>&lt;название муниципального образования&gt;</t>
  </si>
  <si>
    <t>ДД.ММ.ГГГГ-ДД.ММ.ГГГГ</t>
  </si>
  <si>
    <t>Должность, ФИО</t>
  </si>
  <si>
    <t>Показатель 1 - Указать наименование показателя</t>
  </si>
  <si>
    <t>Показатель 2 - Указать наименование показателя</t>
  </si>
  <si>
    <t>Указать общую сумму по всем мерпориятиям в рамках показателя</t>
  </si>
  <si>
    <t>01.2018</t>
  </si>
  <si>
    <t>Проект 1. Культурная среда</t>
  </si>
  <si>
    <t>Количество созданных (реконструированных) и капитально отремонтированных объектов организаций культуры, ед. нарастающим итогом</t>
  </si>
  <si>
    <t>Количество организаций культуры, получивших современное оборудование, ед. нарастающим итогом</t>
  </si>
  <si>
    <t>Проект 2. Творческие люди</t>
  </si>
  <si>
    <t>Количество специалистов, прошедших повышение квалификации на базе Центров непрерывного образования, ед. (нарастающим итогом)</t>
  </si>
  <si>
    <t>Количество любительских творческих коллективов, получивших грантовую поддержку (ед.) (нарастающим итогом)</t>
  </si>
  <si>
    <t>Количество волонтеров, вовлеченных в программу «Волонтеры культуры» (чел.) (нарастающим итогом)</t>
  </si>
  <si>
    <t>Проект 3. Цифровая культура</t>
  </si>
  <si>
    <t>Количество созданных виртуальных концертных залов (ед.) (нарастающим итогом) </t>
  </si>
</sst>
</file>

<file path=xl/styles.xml><?xml version="1.0" encoding="utf-8"?>
<styleSheet xmlns="http://schemas.openxmlformats.org/spreadsheetml/2006/main">
  <numFmts count="3">
    <numFmt numFmtId="164" formatCode="0.0"/>
    <numFmt numFmtId="165" formatCode="#,##0.0"/>
    <numFmt numFmtId="166" formatCode="0.000"/>
  </numFmts>
  <fonts count="18">
    <font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6"/>
      <name val="Times New Roman"/>
      <family val="1"/>
      <charset val="204"/>
    </font>
    <font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4"/>
      <color indexed="8"/>
      <name val="Calibri"/>
      <family val="2"/>
      <charset val="204"/>
    </font>
    <font>
      <sz val="14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6"/>
      <name val="Times New Roman"/>
      <family val="1"/>
      <charset val="204"/>
    </font>
    <font>
      <sz val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1"/>
      <color rgb="FF000000"/>
      <name val="Calibri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8">
    <xf numFmtId="0" fontId="0" fillId="0" borderId="0"/>
    <xf numFmtId="2" fontId="3" fillId="0" borderId="0">
      <alignment horizontal="center" vertical="top" wrapText="1"/>
    </xf>
    <xf numFmtId="0" fontId="16" fillId="0" borderId="0">
      <protection locked="0"/>
    </xf>
    <xf numFmtId="0" fontId="15" fillId="0" borderId="0"/>
    <xf numFmtId="0" fontId="15" fillId="0" borderId="0"/>
    <xf numFmtId="0" fontId="17" fillId="0" borderId="0"/>
    <xf numFmtId="0" fontId="15" fillId="0" borderId="0"/>
    <xf numFmtId="9" fontId="2" fillId="0" borderId="0" applyFont="0" applyFill="0" applyBorder="0" applyAlignment="0" applyProtection="0"/>
  </cellStyleXfs>
  <cellXfs count="150">
    <xf numFmtId="0" fontId="0" fillId="0" borderId="0" xfId="0"/>
    <xf numFmtId="49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/>
    </xf>
    <xf numFmtId="1" fontId="4" fillId="0" borderId="2" xfId="0" applyNumberFormat="1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" fontId="4" fillId="0" borderId="2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1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right" vertical="center" wrapText="1"/>
    </xf>
    <xf numFmtId="0" fontId="1" fillId="2" borderId="5" xfId="0" applyFont="1" applyFill="1" applyBorder="1" applyAlignment="1">
      <alignment horizontal="right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49" fontId="4" fillId="0" borderId="8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right" vertical="center" wrapText="1"/>
    </xf>
    <xf numFmtId="0" fontId="1" fillId="2" borderId="9" xfId="0" applyFont="1" applyFill="1" applyBorder="1" applyAlignment="1">
      <alignment horizontal="right" vertical="center" wrapText="1"/>
    </xf>
    <xf numFmtId="0" fontId="1" fillId="2" borderId="10" xfId="0" applyFont="1" applyFill="1" applyBorder="1" applyAlignment="1">
      <alignment horizontal="right" vertical="center" wrapText="1"/>
    </xf>
    <xf numFmtId="0" fontId="4" fillId="0" borderId="11" xfId="0" applyFont="1" applyFill="1" applyBorder="1" applyAlignment="1">
      <alignment horizontal="left" vertical="center" wrapText="1"/>
    </xf>
    <xf numFmtId="164" fontId="4" fillId="0" borderId="1" xfId="0" applyNumberFormat="1" applyFont="1" applyBorder="1" applyAlignment="1">
      <alignment horizontal="center" vertical="center"/>
    </xf>
    <xf numFmtId="49" fontId="4" fillId="2" borderId="12" xfId="0" applyNumberFormat="1" applyFont="1" applyFill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0" fontId="6" fillId="0" borderId="0" xfId="0" applyFont="1"/>
    <xf numFmtId="0" fontId="7" fillId="0" borderId="1" xfId="0" applyFont="1" applyFill="1" applyBorder="1" applyAlignment="1">
      <alignment vertical="center"/>
    </xf>
    <xf numFmtId="0" fontId="1" fillId="0" borderId="1" xfId="0" applyFont="1" applyBorder="1" applyAlignment="1">
      <alignment horizontal="left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 wrapText="1"/>
    </xf>
    <xf numFmtId="14" fontId="1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4" fontId="8" fillId="0" borderId="1" xfId="0" applyNumberFormat="1" applyFont="1" applyFill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/>
    </xf>
    <xf numFmtId="0" fontId="7" fillId="2" borderId="1" xfId="0" applyFont="1" applyFill="1" applyBorder="1" applyAlignment="1">
      <alignment vertical="center"/>
    </xf>
    <xf numFmtId="164" fontId="1" fillId="0" borderId="1" xfId="0" applyNumberFormat="1" applyFont="1" applyBorder="1" applyAlignment="1">
      <alignment horizontal="center" vertical="center"/>
    </xf>
    <xf numFmtId="0" fontId="10" fillId="0" borderId="0" xfId="0" applyFont="1"/>
    <xf numFmtId="49" fontId="1" fillId="2" borderId="12" xfId="0" applyNumberFormat="1" applyFont="1" applyFill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right" vertical="center" wrapText="1"/>
    </xf>
    <xf numFmtId="0" fontId="1" fillId="2" borderId="11" xfId="0" applyFont="1" applyFill="1" applyBorder="1" applyAlignment="1">
      <alignment horizontal="right" vertical="center" wrapText="1"/>
    </xf>
    <xf numFmtId="0" fontId="4" fillId="0" borderId="12" xfId="0" applyFont="1" applyFill="1" applyBorder="1" applyAlignment="1">
      <alignment horizontal="left" vertical="center" wrapText="1"/>
    </xf>
    <xf numFmtId="14" fontId="8" fillId="0" borderId="1" xfId="0" applyNumberFormat="1" applyFont="1" applyFill="1" applyBorder="1" applyAlignment="1">
      <alignment horizontal="center" vertical="center"/>
    </xf>
    <xf numFmtId="4" fontId="8" fillId="0" borderId="1" xfId="0" applyNumberFormat="1" applyFont="1" applyFill="1" applyBorder="1" applyAlignment="1">
      <alignment horizontal="center" vertical="center"/>
    </xf>
    <xf numFmtId="0" fontId="0" fillId="0" borderId="1" xfId="0" applyBorder="1"/>
    <xf numFmtId="2" fontId="0" fillId="0" borderId="1" xfId="0" applyNumberFormat="1" applyBorder="1"/>
    <xf numFmtId="4" fontId="0" fillId="0" borderId="0" xfId="0" applyNumberFormat="1" applyAlignment="1">
      <alignment horizontal="center" vertical="center"/>
    </xf>
    <xf numFmtId="2" fontId="6" fillId="0" borderId="0" xfId="0" applyNumberFormat="1" applyFont="1" applyAlignment="1">
      <alignment horizontal="center" vertical="center"/>
    </xf>
    <xf numFmtId="2" fontId="6" fillId="0" borderId="0" xfId="0" applyNumberFormat="1" applyFont="1"/>
    <xf numFmtId="165" fontId="8" fillId="0" borderId="1" xfId="0" applyNumberFormat="1" applyFont="1" applyFill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  <xf numFmtId="9" fontId="8" fillId="0" borderId="1" xfId="7" applyFont="1" applyFill="1" applyBorder="1" applyAlignment="1">
      <alignment horizontal="center" vertical="center"/>
    </xf>
    <xf numFmtId="165" fontId="6" fillId="0" borderId="1" xfId="0" applyNumberFormat="1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49" fontId="4" fillId="2" borderId="1" xfId="0" applyNumberFormat="1" applyFont="1" applyFill="1" applyBorder="1" applyAlignment="1">
      <alignment vertical="center"/>
    </xf>
    <xf numFmtId="49" fontId="4" fillId="0" borderId="3" xfId="0" applyNumberFormat="1" applyFont="1" applyFill="1" applyBorder="1" applyAlignment="1">
      <alignment vertical="center"/>
    </xf>
    <xf numFmtId="49" fontId="4" fillId="0" borderId="8" xfId="0" applyNumberFormat="1" applyFont="1" applyFill="1" applyBorder="1" applyAlignment="1">
      <alignment vertical="center"/>
    </xf>
    <xf numFmtId="0" fontId="8" fillId="0" borderId="1" xfId="0" applyFont="1" applyBorder="1" applyAlignment="1">
      <alignment horizontal="center" vertical="top" wrapText="1"/>
    </xf>
    <xf numFmtId="49" fontId="4" fillId="3" borderId="12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12" fillId="0" borderId="13" xfId="0" applyFont="1" applyBorder="1" applyAlignment="1">
      <alignment horizontal="left" vertical="center" wrapText="1"/>
    </xf>
    <xf numFmtId="0" fontId="4" fillId="0" borderId="10" xfId="0" applyFont="1" applyFill="1" applyBorder="1" applyAlignment="1">
      <alignment horizontal="center" vertical="center" wrapText="1"/>
    </xf>
    <xf numFmtId="166" fontId="1" fillId="2" borderId="2" xfId="0" applyNumberFormat="1" applyFont="1" applyFill="1" applyBorder="1" applyAlignment="1">
      <alignment horizontal="right" vertical="center" wrapText="1"/>
    </xf>
    <xf numFmtId="0" fontId="4" fillId="2" borderId="1" xfId="0" applyFont="1" applyFill="1" applyBorder="1" applyAlignment="1">
      <alignment horizontal="right" vertical="center" wrapText="1"/>
    </xf>
    <xf numFmtId="0" fontId="4" fillId="2" borderId="2" xfId="0" applyFont="1" applyFill="1" applyBorder="1" applyAlignment="1">
      <alignment horizontal="right" vertical="center" wrapText="1"/>
    </xf>
    <xf numFmtId="166" fontId="4" fillId="2" borderId="2" xfId="0" applyNumberFormat="1" applyFont="1" applyFill="1" applyBorder="1" applyAlignment="1">
      <alignment horizontal="right" vertical="center" wrapText="1"/>
    </xf>
    <xf numFmtId="166" fontId="4" fillId="2" borderId="1" xfId="0" applyNumberFormat="1" applyFont="1" applyFill="1" applyBorder="1" applyAlignment="1">
      <alignment horizontal="right" vertical="center" wrapText="1"/>
    </xf>
    <xf numFmtId="166" fontId="1" fillId="2" borderId="1" xfId="0" applyNumberFormat="1" applyFont="1" applyFill="1" applyBorder="1" applyAlignment="1">
      <alignment horizontal="right" vertical="center" wrapText="1"/>
    </xf>
    <xf numFmtId="0" fontId="4" fillId="0" borderId="10" xfId="0" applyFont="1" applyFill="1" applyBorder="1" applyAlignment="1">
      <alignment horizontal="left" vertical="center" wrapText="1"/>
    </xf>
    <xf numFmtId="0" fontId="0" fillId="0" borderId="16" xfId="0" applyBorder="1"/>
    <xf numFmtId="0" fontId="8" fillId="0" borderId="0" xfId="0" applyNumberFormat="1" applyFont="1" applyBorder="1" applyAlignment="1">
      <alignment wrapText="1"/>
    </xf>
    <xf numFmtId="166" fontId="1" fillId="2" borderId="10" xfId="0" applyNumberFormat="1" applyFont="1" applyFill="1" applyBorder="1" applyAlignment="1">
      <alignment horizontal="right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right" vertical="center" wrapText="1"/>
    </xf>
    <xf numFmtId="0" fontId="5" fillId="4" borderId="12" xfId="0" applyFont="1" applyFill="1" applyBorder="1" applyAlignment="1">
      <alignment horizontal="center" vertical="center" wrapText="1"/>
    </xf>
    <xf numFmtId="0" fontId="5" fillId="4" borderId="13" xfId="0" applyFont="1" applyFill="1" applyBorder="1" applyAlignment="1">
      <alignment horizontal="center" vertical="center" wrapText="1"/>
    </xf>
    <xf numFmtId="0" fontId="5" fillId="4" borderId="17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49" fontId="4" fillId="0" borderId="18" xfId="0" applyNumberFormat="1" applyFont="1" applyFill="1" applyBorder="1" applyAlignment="1">
      <alignment vertical="center"/>
    </xf>
    <xf numFmtId="0" fontId="4" fillId="0" borderId="1" xfId="0" applyFont="1" applyFill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top" wrapText="1"/>
    </xf>
    <xf numFmtId="0" fontId="8" fillId="0" borderId="10" xfId="0" applyFont="1" applyBorder="1" applyAlignment="1">
      <alignment horizontal="center" vertical="top" wrapText="1"/>
    </xf>
    <xf numFmtId="0" fontId="8" fillId="0" borderId="12" xfId="0" applyFont="1" applyBorder="1" applyAlignment="1">
      <alignment horizontal="center" vertical="top" wrapText="1"/>
    </xf>
    <xf numFmtId="0" fontId="8" fillId="0" borderId="17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1" fillId="4" borderId="12" xfId="0" applyFont="1" applyFill="1" applyBorder="1" applyAlignment="1">
      <alignment horizontal="center" vertical="center"/>
    </xf>
    <xf numFmtId="0" fontId="1" fillId="4" borderId="13" xfId="0" applyFont="1" applyFill="1" applyBorder="1" applyAlignment="1">
      <alignment horizontal="center" vertical="center"/>
    </xf>
    <xf numFmtId="0" fontId="1" fillId="4" borderId="17" xfId="0" applyFont="1" applyFill="1" applyBorder="1" applyAlignment="1">
      <alignment horizontal="center" vertical="center"/>
    </xf>
    <xf numFmtId="1" fontId="4" fillId="0" borderId="2" xfId="0" applyNumberFormat="1" applyFont="1" applyFill="1" applyBorder="1" applyAlignment="1">
      <alignment vertical="center" wrapText="1"/>
    </xf>
    <xf numFmtId="1" fontId="4" fillId="0" borderId="19" xfId="0" applyNumberFormat="1" applyFont="1" applyFill="1" applyBorder="1" applyAlignment="1">
      <alignment vertical="center" wrapText="1"/>
    </xf>
    <xf numFmtId="1" fontId="4" fillId="0" borderId="2" xfId="0" applyNumberFormat="1" applyFont="1" applyFill="1" applyBorder="1" applyAlignment="1">
      <alignment horizontal="center" vertical="center"/>
    </xf>
    <xf numFmtId="1" fontId="4" fillId="0" borderId="19" xfId="0" applyNumberFormat="1" applyFont="1" applyFill="1" applyBorder="1" applyAlignment="1">
      <alignment horizontal="center" vertical="center"/>
    </xf>
    <xf numFmtId="1" fontId="4" fillId="0" borderId="2" xfId="0" applyNumberFormat="1" applyFont="1" applyFill="1" applyBorder="1" applyAlignment="1">
      <alignment horizontal="center" vertical="center" wrapText="1"/>
    </xf>
    <xf numFmtId="1" fontId="4" fillId="0" borderId="19" xfId="0" applyNumberFormat="1" applyFont="1" applyFill="1" applyBorder="1" applyAlignment="1">
      <alignment horizontal="center" vertical="center" wrapText="1"/>
    </xf>
    <xf numFmtId="1" fontId="4" fillId="0" borderId="14" xfId="0" applyNumberFormat="1" applyFont="1" applyFill="1" applyBorder="1" applyAlignment="1">
      <alignment horizontal="center" vertical="center" wrapText="1"/>
    </xf>
    <xf numFmtId="1" fontId="4" fillId="0" borderId="15" xfId="0" applyNumberFormat="1" applyFont="1" applyFill="1" applyBorder="1" applyAlignment="1">
      <alignment horizontal="center" vertical="center" wrapText="1"/>
    </xf>
    <xf numFmtId="1" fontId="4" fillId="0" borderId="20" xfId="0" applyNumberFormat="1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5" borderId="12" xfId="0" applyFont="1" applyFill="1" applyBorder="1" applyAlignment="1">
      <alignment horizontal="center" vertical="center"/>
    </xf>
    <xf numFmtId="0" fontId="1" fillId="5" borderId="13" xfId="0" applyFont="1" applyFill="1" applyBorder="1" applyAlignment="1">
      <alignment horizontal="center" vertical="center"/>
    </xf>
    <xf numFmtId="0" fontId="1" fillId="5" borderId="17" xfId="0" applyFont="1" applyFill="1" applyBorder="1" applyAlignment="1">
      <alignment horizontal="center" vertical="center"/>
    </xf>
    <xf numFmtId="165" fontId="4" fillId="0" borderId="12" xfId="0" applyNumberFormat="1" applyFont="1" applyFill="1" applyBorder="1" applyAlignment="1">
      <alignment horizontal="center" vertical="center"/>
    </xf>
    <xf numFmtId="165" fontId="4" fillId="0" borderId="13" xfId="0" applyNumberFormat="1" applyFont="1" applyFill="1" applyBorder="1" applyAlignment="1">
      <alignment horizontal="center" vertical="center"/>
    </xf>
    <xf numFmtId="165" fontId="4" fillId="0" borderId="17" xfId="0" applyNumberFormat="1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vertical="center" wrapText="1"/>
    </xf>
    <xf numFmtId="0" fontId="1" fillId="6" borderId="12" xfId="0" applyFont="1" applyFill="1" applyBorder="1" applyAlignment="1">
      <alignment horizontal="center" vertical="center"/>
    </xf>
    <xf numFmtId="0" fontId="1" fillId="6" borderId="13" xfId="0" applyFont="1" applyFill="1" applyBorder="1" applyAlignment="1">
      <alignment horizontal="center" vertical="center"/>
    </xf>
    <xf numFmtId="0" fontId="1" fillId="6" borderId="17" xfId="0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49" fontId="4" fillId="0" borderId="18" xfId="0" applyNumberFormat="1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/>
    </xf>
    <xf numFmtId="49" fontId="4" fillId="0" borderId="22" xfId="0" applyNumberFormat="1" applyFont="1" applyFill="1" applyBorder="1" applyAlignment="1">
      <alignment horizontal="center" vertical="center"/>
    </xf>
    <xf numFmtId="49" fontId="4" fillId="0" borderId="23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" fillId="0" borderId="25" xfId="0" applyFont="1" applyFill="1" applyBorder="1" applyAlignment="1">
      <alignment horizontal="right" vertical="center" wrapText="1"/>
    </xf>
    <xf numFmtId="0" fontId="1" fillId="0" borderId="26" xfId="0" applyFont="1" applyFill="1" applyBorder="1" applyAlignment="1">
      <alignment horizontal="right" vertical="center" wrapText="1"/>
    </xf>
    <xf numFmtId="0" fontId="1" fillId="0" borderId="27" xfId="0" applyFont="1" applyFill="1" applyBorder="1" applyAlignment="1">
      <alignment horizontal="right" vertical="center" wrapText="1"/>
    </xf>
    <xf numFmtId="0" fontId="1" fillId="0" borderId="12" xfId="0" applyFont="1" applyFill="1" applyBorder="1" applyAlignment="1">
      <alignment horizontal="right" vertical="center" wrapText="1"/>
    </xf>
    <xf numFmtId="0" fontId="1" fillId="0" borderId="13" xfId="0" applyFont="1" applyFill="1" applyBorder="1" applyAlignment="1">
      <alignment horizontal="right" vertical="center" wrapText="1"/>
    </xf>
    <xf numFmtId="0" fontId="1" fillId="0" borderId="17" xfId="0" applyFont="1" applyFill="1" applyBorder="1" applyAlignment="1">
      <alignment horizontal="right" vertical="center" wrapText="1"/>
    </xf>
  </cellXfs>
  <cellStyles count="8">
    <cellStyle name="st_table_cell_number" xfId="1"/>
    <cellStyle name="Обычный" xfId="0" builtinId="0"/>
    <cellStyle name="Обычный 2 2" xfId="2"/>
    <cellStyle name="Обычный 2 5" xfId="3"/>
    <cellStyle name="Обычный 3" xfId="4"/>
    <cellStyle name="Обычный 3 3" xfId="5"/>
    <cellStyle name="Обычный 4 2" xfId="6"/>
    <cellStyle name="Процентный" xfId="7" builtinId="5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955040</xdr:colOff>
      <xdr:row>0</xdr:row>
      <xdr:rowOff>88900</xdr:rowOff>
    </xdr:from>
    <xdr:to>
      <xdr:col>11</xdr:col>
      <xdr:colOff>1267460</xdr:colOff>
      <xdr:row>6</xdr:row>
      <xdr:rowOff>114300</xdr:rowOff>
    </xdr:to>
    <xdr:sp macro="" textlink="">
      <xdr:nvSpPr>
        <xdr:cNvPr id="1025" name="Надпись 2"/>
        <xdr:cNvSpPr txBox="1">
          <a:spLocks noChangeArrowheads="1"/>
        </xdr:cNvSpPr>
      </xdr:nvSpPr>
      <xdr:spPr bwMode="auto">
        <a:xfrm>
          <a:off x="14264640" y="88900"/>
          <a:ext cx="4122420" cy="13208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/>
        </a:extLst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УТВЕРЖДАЮ</a:t>
          </a:r>
        </a:p>
        <a:p>
          <a:pPr algn="ctr" rtl="0">
            <a:defRPr sz="1000"/>
          </a:pPr>
          <a:endParaRPr lang="ru-RU" sz="1400" b="0" i="0" u="none" strike="noStrike" baseline="0">
            <a:solidFill>
              <a:srgbClr val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algn="ctr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Должность </a:t>
          </a:r>
          <a:r>
            <a:rPr lang="ru-RU" sz="1400" b="0" i="1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(глава МО)</a:t>
          </a:r>
        </a:p>
        <a:p>
          <a:pPr algn="ctr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 </a:t>
          </a:r>
        </a:p>
        <a:p>
          <a:pPr algn="ctr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_____________________ ФИО</a:t>
          </a:r>
        </a:p>
        <a:p>
          <a:pPr algn="ctr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«_____» _______________ 20____ г.</a:t>
          </a: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 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732789</xdr:colOff>
      <xdr:row>0</xdr:row>
      <xdr:rowOff>0</xdr:rowOff>
    </xdr:from>
    <xdr:to>
      <xdr:col>12</xdr:col>
      <xdr:colOff>63499</xdr:colOff>
      <xdr:row>6</xdr:row>
      <xdr:rowOff>95250</xdr:rowOff>
    </xdr:to>
    <xdr:sp macro="" textlink="">
      <xdr:nvSpPr>
        <xdr:cNvPr id="2" name="Надпись 2"/>
        <xdr:cNvSpPr txBox="1">
          <a:spLocks noChangeArrowheads="1"/>
        </xdr:cNvSpPr>
      </xdr:nvSpPr>
      <xdr:spPr bwMode="auto">
        <a:xfrm>
          <a:off x="11765914" y="0"/>
          <a:ext cx="4299585" cy="15240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/>
        </a:extLst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УТВЕРЖДАЮ</a:t>
          </a:r>
        </a:p>
        <a:p>
          <a:pPr algn="ctr" rtl="0">
            <a:defRPr sz="1000"/>
          </a:pPr>
          <a:endParaRPr lang="ru-RU" sz="1400" b="0" i="0" u="none" strike="noStrike" baseline="0">
            <a:solidFill>
              <a:srgbClr val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algn="ctr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Должность </a:t>
          </a:r>
          <a:r>
            <a:rPr lang="ru-RU" sz="1400" b="0" i="1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(глава МО)</a:t>
          </a:r>
        </a:p>
        <a:p>
          <a:pPr algn="ctr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 </a:t>
          </a:r>
        </a:p>
        <a:p>
          <a:pPr algn="ctr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_____________________ ФИО</a:t>
          </a:r>
        </a:p>
        <a:p>
          <a:pPr algn="ctr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«_____» _______________ 20____ г.</a:t>
          </a: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 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539750</xdr:colOff>
      <xdr:row>0</xdr:row>
      <xdr:rowOff>15875</xdr:rowOff>
    </xdr:from>
    <xdr:to>
      <xdr:col>12</xdr:col>
      <xdr:colOff>936625</xdr:colOff>
      <xdr:row>8</xdr:row>
      <xdr:rowOff>47625</xdr:rowOff>
    </xdr:to>
    <xdr:sp macro="" textlink="">
      <xdr:nvSpPr>
        <xdr:cNvPr id="2" name="Надпись 2"/>
        <xdr:cNvSpPr txBox="1">
          <a:spLocks noChangeArrowheads="1"/>
        </xdr:cNvSpPr>
      </xdr:nvSpPr>
      <xdr:spPr bwMode="auto">
        <a:xfrm>
          <a:off x="14700250" y="15875"/>
          <a:ext cx="2841625" cy="15557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/>
        </a:extLst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ru-RU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УТВЕРЖДАЮ</a:t>
          </a:r>
        </a:p>
        <a:p>
          <a:pPr algn="l" rtl="1">
            <a:defRPr sz="1000"/>
          </a:pPr>
          <a:endParaRPr lang="ru-RU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r>
            <a:rPr lang="ru-RU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Глава администрации Дальнереченского городского округа </a:t>
          </a:r>
          <a:endParaRPr lang="ru-RU" sz="1400" b="0" i="1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r>
            <a:rPr lang="ru-RU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 Васильев С.И. </a:t>
          </a:r>
        </a:p>
        <a:p>
          <a:pPr algn="l" rtl="1">
            <a:defRPr sz="1000"/>
          </a:pPr>
          <a:r>
            <a:rPr lang="ru-RU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«_____» _______________ 20____ г.</a:t>
          </a:r>
        </a:p>
        <a:p>
          <a:pPr algn="l" rtl="1">
            <a:defRPr sz="1000"/>
          </a:pPr>
          <a:r>
            <a:rPr lang="ru-RU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9:AB194"/>
  <sheetViews>
    <sheetView view="pageBreakPreview" zoomScale="60" zoomScaleNormal="70" workbookViewId="0">
      <pane ySplit="14" topLeftCell="A177" activePane="bottomLeft" state="frozen"/>
      <selection pane="bottomLeft" activeCell="C166" sqref="C166:F166"/>
    </sheetView>
  </sheetViews>
  <sheetFormatPr defaultRowHeight="15"/>
  <cols>
    <col min="1" max="1" width="6.5703125" style="67" customWidth="1"/>
    <col min="2" max="2" width="68.7109375" customWidth="1"/>
    <col min="3" max="3" width="17" customWidth="1"/>
    <col min="4" max="4" width="21.140625" customWidth="1"/>
    <col min="5" max="5" width="19.42578125" customWidth="1"/>
    <col min="6" max="6" width="20.28515625" customWidth="1"/>
    <col min="7" max="11" width="21.5703125" customWidth="1"/>
    <col min="12" max="12" width="21.5703125" hidden="1" customWidth="1"/>
    <col min="13" max="28" width="0" hidden="1" customWidth="1"/>
  </cols>
  <sheetData>
    <row r="9" spans="1:12" ht="40.15" customHeight="1">
      <c r="A9" s="117" t="s">
        <v>26</v>
      </c>
      <c r="B9" s="118"/>
      <c r="C9" s="118"/>
      <c r="D9" s="118"/>
      <c r="E9" s="118"/>
      <c r="F9" s="118"/>
      <c r="G9" s="118"/>
      <c r="H9" s="118"/>
      <c r="I9" s="118"/>
      <c r="J9" s="118"/>
      <c r="K9" s="118"/>
      <c r="L9" s="118"/>
    </row>
    <row r="10" spans="1:12" ht="18.75">
      <c r="A10" s="117" t="s">
        <v>337</v>
      </c>
      <c r="B10" s="117"/>
      <c r="C10" s="117"/>
      <c r="D10" s="117"/>
      <c r="E10" s="117"/>
      <c r="F10" s="117"/>
      <c r="G10" s="117"/>
      <c r="H10" s="117"/>
      <c r="I10" s="117"/>
      <c r="J10" s="117"/>
      <c r="K10" s="117"/>
      <c r="L10" s="117"/>
    </row>
    <row r="11" spans="1:12" ht="18.75">
      <c r="A11" s="12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</row>
    <row r="12" spans="1:12" ht="18.75">
      <c r="A12" s="119" t="s">
        <v>264</v>
      </c>
      <c r="B12" s="120"/>
      <c r="C12" s="120"/>
      <c r="D12" s="120"/>
      <c r="E12" s="120"/>
      <c r="F12" s="120"/>
      <c r="G12" s="120"/>
      <c r="H12" s="120"/>
      <c r="I12" s="120"/>
      <c r="J12" s="121"/>
    </row>
    <row r="13" spans="1:12" ht="18.75">
      <c r="A13" s="126" t="s">
        <v>233</v>
      </c>
      <c r="B13" s="125" t="s">
        <v>246</v>
      </c>
      <c r="C13" s="122" t="s">
        <v>247</v>
      </c>
      <c r="D13" s="124"/>
      <c r="E13" s="122" t="s">
        <v>255</v>
      </c>
      <c r="F13" s="123"/>
      <c r="G13" s="123"/>
      <c r="H13" s="123"/>
      <c r="I13" s="123"/>
      <c r="J13" s="124"/>
    </row>
    <row r="14" spans="1:12" ht="18.75">
      <c r="A14" s="126"/>
      <c r="B14" s="125"/>
      <c r="C14" s="5" t="s">
        <v>279</v>
      </c>
      <c r="D14" s="4" t="s">
        <v>280</v>
      </c>
      <c r="E14" s="4" t="s">
        <v>281</v>
      </c>
      <c r="F14" s="4" t="s">
        <v>282</v>
      </c>
      <c r="G14" s="5" t="s">
        <v>283</v>
      </c>
      <c r="H14" s="5" t="s">
        <v>284</v>
      </c>
      <c r="I14" s="5" t="s">
        <v>285</v>
      </c>
      <c r="J14" s="5" t="s">
        <v>286</v>
      </c>
    </row>
    <row r="15" spans="1:12" ht="19.5" hidden="1">
      <c r="A15" s="90" t="s">
        <v>277</v>
      </c>
      <c r="B15" s="91"/>
      <c r="C15" s="91"/>
      <c r="D15" s="91"/>
      <c r="E15" s="91"/>
      <c r="F15" s="91"/>
      <c r="G15" s="91"/>
      <c r="H15" s="91"/>
      <c r="I15" s="91"/>
      <c r="J15" s="92"/>
    </row>
    <row r="16" spans="1:12" ht="37.5" hidden="1">
      <c r="A16" s="68" t="s">
        <v>248</v>
      </c>
      <c r="B16" s="2" t="s">
        <v>287</v>
      </c>
      <c r="C16" s="13">
        <v>55.6</v>
      </c>
      <c r="D16" s="14">
        <v>43070</v>
      </c>
      <c r="E16" s="13">
        <v>57.9</v>
      </c>
      <c r="F16" s="13">
        <v>59</v>
      </c>
      <c r="G16" s="13">
        <v>60.1</v>
      </c>
      <c r="H16" s="13">
        <v>61.2</v>
      </c>
      <c r="I16" s="13">
        <v>62.3</v>
      </c>
      <c r="J16" s="13">
        <v>63</v>
      </c>
    </row>
    <row r="17" spans="1:10" ht="56.25" hidden="1">
      <c r="A17" s="68" t="s">
        <v>244</v>
      </c>
      <c r="B17" s="11" t="s">
        <v>288</v>
      </c>
      <c r="C17" s="13">
        <v>53.5</v>
      </c>
      <c r="D17" s="14">
        <v>43070</v>
      </c>
      <c r="E17" s="13">
        <v>55</v>
      </c>
      <c r="F17" s="13">
        <v>55.6</v>
      </c>
      <c r="G17" s="13">
        <v>56.1</v>
      </c>
      <c r="H17" s="13">
        <v>56.7</v>
      </c>
      <c r="I17" s="13">
        <v>57.2</v>
      </c>
      <c r="J17" s="13">
        <v>60</v>
      </c>
    </row>
    <row r="18" spans="1:10" ht="93.75" hidden="1">
      <c r="A18" s="68" t="s">
        <v>239</v>
      </c>
      <c r="B18" s="11" t="s">
        <v>289</v>
      </c>
      <c r="C18" s="13">
        <v>23</v>
      </c>
      <c r="D18" s="14">
        <v>43070</v>
      </c>
      <c r="E18" s="13">
        <v>21</v>
      </c>
      <c r="F18" s="13">
        <v>20.2</v>
      </c>
      <c r="G18" s="13">
        <v>19.5</v>
      </c>
      <c r="H18" s="13">
        <v>18.8</v>
      </c>
      <c r="I18" s="13">
        <v>18.100000000000001</v>
      </c>
      <c r="J18" s="13">
        <v>17.3</v>
      </c>
    </row>
    <row r="19" spans="1:10" ht="19.5" hidden="1">
      <c r="A19" s="90" t="s">
        <v>297</v>
      </c>
      <c r="B19" s="91"/>
      <c r="C19" s="91"/>
      <c r="D19" s="91"/>
      <c r="E19" s="91"/>
      <c r="F19" s="91"/>
      <c r="G19" s="91"/>
      <c r="H19" s="91"/>
      <c r="I19" s="91"/>
      <c r="J19" s="92"/>
    </row>
    <row r="20" spans="1:10" ht="37.5" hidden="1">
      <c r="A20" s="68" t="s">
        <v>248</v>
      </c>
      <c r="B20" s="2" t="s">
        <v>298</v>
      </c>
      <c r="C20" s="13">
        <v>0</v>
      </c>
      <c r="D20" s="13" t="s">
        <v>254</v>
      </c>
      <c r="E20" s="13" t="s">
        <v>302</v>
      </c>
      <c r="F20" s="13" t="s">
        <v>302</v>
      </c>
      <c r="G20" s="13" t="s">
        <v>302</v>
      </c>
      <c r="H20" s="13" t="s">
        <v>303</v>
      </c>
      <c r="I20" s="13" t="s">
        <v>303</v>
      </c>
      <c r="J20" s="13" t="s">
        <v>303</v>
      </c>
    </row>
    <row r="21" spans="1:10" ht="56.25" hidden="1">
      <c r="A21" s="68" t="s">
        <v>244</v>
      </c>
      <c r="B21" s="11" t="s">
        <v>299</v>
      </c>
      <c r="C21" s="13">
        <v>0</v>
      </c>
      <c r="D21" s="13" t="s">
        <v>254</v>
      </c>
      <c r="E21" s="13" t="s">
        <v>304</v>
      </c>
      <c r="F21" s="13" t="s">
        <v>304</v>
      </c>
      <c r="G21" s="13" t="s">
        <v>305</v>
      </c>
      <c r="H21" s="13" t="s">
        <v>305</v>
      </c>
      <c r="I21" s="13" t="s">
        <v>305</v>
      </c>
      <c r="J21" s="13" t="s">
        <v>305</v>
      </c>
    </row>
    <row r="22" spans="1:10" ht="37.5" hidden="1">
      <c r="A22" s="68" t="s">
        <v>239</v>
      </c>
      <c r="B22" s="11" t="s">
        <v>249</v>
      </c>
      <c r="C22" s="13">
        <v>0.57999999999999996</v>
      </c>
      <c r="D22" s="13" t="s">
        <v>254</v>
      </c>
      <c r="E22" s="13">
        <v>0.629</v>
      </c>
      <c r="F22" s="13">
        <v>0.64600000000000002</v>
      </c>
      <c r="G22" s="13">
        <v>0.68300000000000005</v>
      </c>
      <c r="H22" s="13">
        <v>1.0129999999999999</v>
      </c>
      <c r="I22" s="13">
        <v>1.1279999999999999</v>
      </c>
      <c r="J22" s="13">
        <v>1.32</v>
      </c>
    </row>
    <row r="23" spans="1:10" ht="75" hidden="1">
      <c r="A23" s="68" t="s">
        <v>240</v>
      </c>
      <c r="B23" s="11" t="s">
        <v>260</v>
      </c>
      <c r="C23" s="13">
        <v>9.1999999999999993</v>
      </c>
      <c r="D23" s="13" t="s">
        <v>254</v>
      </c>
      <c r="E23" s="13">
        <v>11</v>
      </c>
      <c r="F23" s="13">
        <v>12.8</v>
      </c>
      <c r="G23" s="13">
        <v>14.6</v>
      </c>
      <c r="H23" s="13">
        <v>16.399999999999999</v>
      </c>
      <c r="I23" s="13">
        <v>18.2</v>
      </c>
      <c r="J23" s="13">
        <v>20</v>
      </c>
    </row>
    <row r="24" spans="1:10" ht="75" hidden="1">
      <c r="A24" s="68" t="s">
        <v>241</v>
      </c>
      <c r="B24" s="11" t="s">
        <v>250</v>
      </c>
      <c r="C24" s="13">
        <v>0</v>
      </c>
      <c r="D24" s="13" t="s">
        <v>254</v>
      </c>
      <c r="E24" s="13">
        <v>19</v>
      </c>
      <c r="F24" s="13">
        <v>48</v>
      </c>
      <c r="G24" s="13">
        <v>50</v>
      </c>
      <c r="H24" s="13">
        <v>52</v>
      </c>
      <c r="I24" s="13">
        <v>53</v>
      </c>
      <c r="J24" s="13">
        <v>56</v>
      </c>
    </row>
    <row r="25" spans="1:10" ht="56.25" hidden="1">
      <c r="A25" s="68" t="s">
        <v>245</v>
      </c>
      <c r="B25" s="11" t="s">
        <v>300</v>
      </c>
      <c r="C25" s="13">
        <v>10</v>
      </c>
      <c r="D25" s="13" t="s">
        <v>253</v>
      </c>
      <c r="E25" s="13">
        <v>19</v>
      </c>
      <c r="F25" s="13">
        <v>28</v>
      </c>
      <c r="G25" s="13">
        <v>38</v>
      </c>
      <c r="H25" s="13">
        <v>47</v>
      </c>
      <c r="I25" s="13">
        <v>56</v>
      </c>
      <c r="J25" s="13">
        <v>65</v>
      </c>
    </row>
    <row r="26" spans="1:10" ht="56.25" hidden="1">
      <c r="A26" s="68" t="s">
        <v>234</v>
      </c>
      <c r="B26" s="11" t="s">
        <v>265</v>
      </c>
      <c r="C26" s="13">
        <v>42</v>
      </c>
      <c r="D26" s="13" t="s">
        <v>254</v>
      </c>
      <c r="E26" s="13">
        <v>45</v>
      </c>
      <c r="F26" s="13">
        <v>49</v>
      </c>
      <c r="G26" s="13">
        <v>53.5</v>
      </c>
      <c r="H26" s="13">
        <v>57.5</v>
      </c>
      <c r="I26" s="13">
        <v>61.5</v>
      </c>
      <c r="J26" s="13">
        <v>65.099999999999994</v>
      </c>
    </row>
    <row r="27" spans="1:10" ht="131.25" hidden="1">
      <c r="A27" s="68" t="s">
        <v>235</v>
      </c>
      <c r="B27" s="11" t="s">
        <v>301</v>
      </c>
      <c r="C27" s="13">
        <v>0</v>
      </c>
      <c r="D27" s="13" t="s">
        <v>254</v>
      </c>
      <c r="E27" s="13">
        <v>5.4</v>
      </c>
      <c r="F27" s="13">
        <v>24.8</v>
      </c>
      <c r="G27" s="13">
        <v>31.8</v>
      </c>
      <c r="H27" s="13">
        <v>43.4</v>
      </c>
      <c r="I27" s="13">
        <v>51.2</v>
      </c>
      <c r="J27" s="13">
        <v>56.6</v>
      </c>
    </row>
    <row r="28" spans="1:10" ht="56.25" hidden="1">
      <c r="A28" s="68" t="s">
        <v>252</v>
      </c>
      <c r="B28" s="11" t="s">
        <v>261</v>
      </c>
      <c r="C28" s="13">
        <v>0</v>
      </c>
      <c r="D28" s="13" t="s">
        <v>254</v>
      </c>
      <c r="E28" s="13">
        <v>0</v>
      </c>
      <c r="F28" s="13">
        <v>0</v>
      </c>
      <c r="G28" s="13">
        <v>135</v>
      </c>
      <c r="H28" s="13">
        <v>149</v>
      </c>
      <c r="I28" s="13">
        <v>163</v>
      </c>
      <c r="J28" s="13">
        <v>177</v>
      </c>
    </row>
    <row r="29" spans="1:10" ht="19.5" hidden="1">
      <c r="A29" s="90" t="s">
        <v>278</v>
      </c>
      <c r="B29" s="91"/>
      <c r="C29" s="91"/>
      <c r="D29" s="91"/>
      <c r="E29" s="91"/>
      <c r="F29" s="91"/>
      <c r="G29" s="91"/>
      <c r="H29" s="91"/>
      <c r="I29" s="91"/>
      <c r="J29" s="92"/>
    </row>
    <row r="30" spans="1:10" ht="37.5" hidden="1">
      <c r="A30" s="68" t="s">
        <v>248</v>
      </c>
      <c r="B30" s="2" t="s">
        <v>306</v>
      </c>
      <c r="C30" s="13">
        <v>95.5</v>
      </c>
      <c r="D30" s="13" t="s">
        <v>254</v>
      </c>
      <c r="E30" s="13">
        <v>88.6</v>
      </c>
      <c r="F30" s="13">
        <v>85.3</v>
      </c>
      <c r="G30" s="13">
        <v>82.1</v>
      </c>
      <c r="H30" s="13">
        <v>78.8</v>
      </c>
      <c r="I30" s="13">
        <v>75.599999999999994</v>
      </c>
      <c r="J30" s="13">
        <v>73.099999999999994</v>
      </c>
    </row>
    <row r="31" spans="1:10" ht="37.5" hidden="1">
      <c r="A31" s="68" t="s">
        <v>244</v>
      </c>
      <c r="B31" s="11" t="s">
        <v>307</v>
      </c>
      <c r="C31" s="13">
        <v>124.1</v>
      </c>
      <c r="D31" s="13" t="s">
        <v>254</v>
      </c>
      <c r="E31" s="13">
        <v>115.1</v>
      </c>
      <c r="F31" s="13">
        <v>110.9</v>
      </c>
      <c r="G31" s="13">
        <v>106.7</v>
      </c>
      <c r="H31" s="13">
        <v>102.5</v>
      </c>
      <c r="I31" s="13">
        <v>98.2</v>
      </c>
      <c r="J31" s="13">
        <v>95.1</v>
      </c>
    </row>
    <row r="32" spans="1:10" ht="18.75" hidden="1">
      <c r="A32" s="68" t="s">
        <v>239</v>
      </c>
      <c r="B32" s="11" t="s">
        <v>257</v>
      </c>
      <c r="C32" s="13">
        <v>15.4</v>
      </c>
      <c r="D32" s="13" t="s">
        <v>254</v>
      </c>
      <c r="E32" s="13">
        <v>11.7</v>
      </c>
      <c r="F32" s="13">
        <v>11</v>
      </c>
      <c r="G32" s="13">
        <v>10.199999999999999</v>
      </c>
      <c r="H32" s="13">
        <v>9.5</v>
      </c>
      <c r="I32" s="13">
        <v>8.6999999999999993</v>
      </c>
      <c r="J32" s="13">
        <v>8</v>
      </c>
    </row>
    <row r="33" spans="1:10" ht="37.5" hidden="1">
      <c r="A33" s="68" t="s">
        <v>240</v>
      </c>
      <c r="B33" s="11" t="s">
        <v>262</v>
      </c>
      <c r="C33" s="13">
        <v>23.7</v>
      </c>
      <c r="D33" s="13" t="s">
        <v>254</v>
      </c>
      <c r="E33" s="13">
        <v>17.600000000000001</v>
      </c>
      <c r="F33" s="13">
        <v>16.899999999999999</v>
      </c>
      <c r="G33" s="13">
        <v>16.2</v>
      </c>
      <c r="H33" s="13">
        <v>15.5</v>
      </c>
      <c r="I33" s="13">
        <v>14.7</v>
      </c>
      <c r="J33" s="13">
        <v>14</v>
      </c>
    </row>
    <row r="34" spans="1:10" ht="75" hidden="1">
      <c r="A34" s="68" t="s">
        <v>241</v>
      </c>
      <c r="B34" s="11" t="s">
        <v>308</v>
      </c>
      <c r="C34" s="13">
        <v>23.6</v>
      </c>
      <c r="D34" s="13" t="s">
        <v>254</v>
      </c>
      <c r="E34" s="13">
        <v>43</v>
      </c>
      <c r="F34" s="13">
        <v>46.5</v>
      </c>
      <c r="G34" s="13">
        <v>50</v>
      </c>
      <c r="H34" s="13">
        <v>53.5</v>
      </c>
      <c r="I34" s="13">
        <v>57</v>
      </c>
      <c r="J34" s="13">
        <v>60</v>
      </c>
    </row>
    <row r="35" spans="1:10" ht="37.5" hidden="1">
      <c r="A35" s="68" t="s">
        <v>245</v>
      </c>
      <c r="B35" s="11" t="s">
        <v>309</v>
      </c>
      <c r="C35" s="13">
        <v>2219</v>
      </c>
      <c r="D35" s="13" t="s">
        <v>254</v>
      </c>
      <c r="E35" s="13">
        <v>4043</v>
      </c>
      <c r="F35" s="13">
        <v>4372</v>
      </c>
      <c r="G35" s="13">
        <v>4701</v>
      </c>
      <c r="H35" s="13">
        <v>5030</v>
      </c>
      <c r="I35" s="13">
        <v>5359</v>
      </c>
      <c r="J35" s="13">
        <v>5642</v>
      </c>
    </row>
    <row r="36" spans="1:10" ht="75" hidden="1">
      <c r="A36" s="68" t="s">
        <v>234</v>
      </c>
      <c r="B36" s="11" t="s">
        <v>310</v>
      </c>
      <c r="C36" s="13">
        <v>81.8</v>
      </c>
      <c r="D36" s="13" t="s">
        <v>254</v>
      </c>
      <c r="E36" s="13">
        <v>84</v>
      </c>
      <c r="F36" s="13">
        <v>86.2</v>
      </c>
      <c r="G36" s="13">
        <v>88.4</v>
      </c>
      <c r="H36" s="13">
        <v>90.6</v>
      </c>
      <c r="I36" s="13">
        <v>92.8</v>
      </c>
      <c r="J36" s="13">
        <v>95</v>
      </c>
    </row>
    <row r="37" spans="1:10" ht="19.5" hidden="1">
      <c r="A37" s="93" t="s">
        <v>324</v>
      </c>
      <c r="B37" s="93"/>
      <c r="C37" s="93"/>
      <c r="D37" s="93"/>
      <c r="E37" s="93"/>
      <c r="F37" s="93"/>
      <c r="G37" s="93"/>
      <c r="H37" s="93"/>
      <c r="I37" s="93"/>
      <c r="J37" s="93"/>
    </row>
    <row r="38" spans="1:10" ht="37.5" hidden="1">
      <c r="A38" s="68" t="s">
        <v>248</v>
      </c>
      <c r="B38" s="11" t="s">
        <v>311</v>
      </c>
      <c r="C38" s="13">
        <v>6.4</v>
      </c>
      <c r="D38" s="13" t="s">
        <v>254</v>
      </c>
      <c r="E38" s="13">
        <v>5.8</v>
      </c>
      <c r="F38" s="13">
        <v>5.5</v>
      </c>
      <c r="G38" s="13">
        <v>5.4</v>
      </c>
      <c r="H38" s="13">
        <v>5.0999999999999996</v>
      </c>
      <c r="I38" s="13">
        <v>4.8</v>
      </c>
      <c r="J38" s="13">
        <v>4.5</v>
      </c>
    </row>
    <row r="39" spans="1:10" ht="75" hidden="1">
      <c r="A39" s="68" t="s">
        <v>244</v>
      </c>
      <c r="B39" s="11" t="s">
        <v>312</v>
      </c>
      <c r="C39" s="13" t="s">
        <v>319</v>
      </c>
      <c r="D39" s="13" t="s">
        <v>254</v>
      </c>
      <c r="E39" s="13" t="s">
        <v>320</v>
      </c>
      <c r="F39" s="13" t="s">
        <v>321</v>
      </c>
      <c r="G39" s="13" t="s">
        <v>322</v>
      </c>
      <c r="H39" s="13" t="s">
        <v>323</v>
      </c>
      <c r="I39" s="13" t="s">
        <v>305</v>
      </c>
      <c r="J39" s="13" t="s">
        <v>305</v>
      </c>
    </row>
    <row r="40" spans="1:10" ht="75" hidden="1">
      <c r="A40" s="68" t="s">
        <v>239</v>
      </c>
      <c r="B40" s="11" t="s">
        <v>313</v>
      </c>
      <c r="C40" s="13">
        <v>43.3</v>
      </c>
      <c r="D40" s="13" t="s">
        <v>254</v>
      </c>
      <c r="E40" s="13">
        <v>50</v>
      </c>
      <c r="F40" s="13">
        <v>60</v>
      </c>
      <c r="G40" s="13">
        <v>65</v>
      </c>
      <c r="H40" s="13">
        <v>70</v>
      </c>
      <c r="I40" s="13">
        <v>80</v>
      </c>
      <c r="J40" s="13">
        <v>90</v>
      </c>
    </row>
    <row r="41" spans="1:10" ht="56.25" hidden="1">
      <c r="A41" s="68" t="s">
        <v>240</v>
      </c>
      <c r="B41" s="11" t="s">
        <v>314</v>
      </c>
      <c r="C41" s="13">
        <v>41</v>
      </c>
      <c r="D41" s="13" t="s">
        <v>254</v>
      </c>
      <c r="E41" s="13">
        <v>60</v>
      </c>
      <c r="F41" s="13">
        <v>70</v>
      </c>
      <c r="G41" s="13">
        <v>75</v>
      </c>
      <c r="H41" s="13">
        <v>80</v>
      </c>
      <c r="I41" s="13">
        <v>85</v>
      </c>
      <c r="J41" s="13">
        <v>90</v>
      </c>
    </row>
    <row r="42" spans="1:10" ht="56.25" hidden="1">
      <c r="A42" s="68" t="s">
        <v>241</v>
      </c>
      <c r="B42" s="11" t="s">
        <v>266</v>
      </c>
      <c r="C42" s="13">
        <v>50</v>
      </c>
      <c r="D42" s="13" t="s">
        <v>254</v>
      </c>
      <c r="E42" s="13">
        <v>70</v>
      </c>
      <c r="F42" s="13">
        <v>75</v>
      </c>
      <c r="G42" s="13">
        <v>80</v>
      </c>
      <c r="H42" s="13">
        <v>85</v>
      </c>
      <c r="I42" s="13">
        <v>90</v>
      </c>
      <c r="J42" s="13">
        <v>90</v>
      </c>
    </row>
    <row r="43" spans="1:10" ht="75" hidden="1">
      <c r="A43" s="68" t="s">
        <v>245</v>
      </c>
      <c r="B43" s="11" t="s">
        <v>315</v>
      </c>
      <c r="C43" s="13">
        <v>47.4</v>
      </c>
      <c r="D43" s="13" t="s">
        <v>254</v>
      </c>
      <c r="E43" s="13">
        <v>65</v>
      </c>
      <c r="F43" s="13">
        <v>70</v>
      </c>
      <c r="G43" s="13">
        <v>75</v>
      </c>
      <c r="H43" s="13">
        <v>80</v>
      </c>
      <c r="I43" s="13">
        <v>85</v>
      </c>
      <c r="J43" s="13">
        <v>90</v>
      </c>
    </row>
    <row r="44" spans="1:10" ht="37.5" hidden="1">
      <c r="A44" s="68" t="s">
        <v>234</v>
      </c>
      <c r="B44" s="11" t="s">
        <v>316</v>
      </c>
      <c r="C44" s="13">
        <v>36</v>
      </c>
      <c r="D44" s="13" t="s">
        <v>254</v>
      </c>
      <c r="E44" s="13">
        <v>36.5</v>
      </c>
      <c r="F44" s="13">
        <v>40</v>
      </c>
      <c r="G44" s="13">
        <v>40.5</v>
      </c>
      <c r="H44" s="13">
        <v>41</v>
      </c>
      <c r="I44" s="13">
        <v>41.5</v>
      </c>
      <c r="J44" s="13">
        <v>42</v>
      </c>
    </row>
    <row r="45" spans="1:10" ht="37.5" hidden="1">
      <c r="A45" s="68" t="s">
        <v>235</v>
      </c>
      <c r="B45" s="11" t="s">
        <v>317</v>
      </c>
      <c r="C45" s="13">
        <v>6.2</v>
      </c>
      <c r="D45" s="14">
        <v>43100</v>
      </c>
      <c r="E45" s="13">
        <v>7.5</v>
      </c>
      <c r="F45" s="13">
        <v>7</v>
      </c>
      <c r="G45" s="13">
        <v>6.7</v>
      </c>
      <c r="H45" s="13">
        <v>6.5</v>
      </c>
      <c r="I45" s="13">
        <v>6.2</v>
      </c>
      <c r="J45" s="13">
        <v>5.9</v>
      </c>
    </row>
    <row r="46" spans="1:10" ht="56.25" hidden="1">
      <c r="A46" s="68" t="s">
        <v>252</v>
      </c>
      <c r="B46" s="11" t="s">
        <v>318</v>
      </c>
      <c r="C46" s="13">
        <v>7.8</v>
      </c>
      <c r="D46" s="14" t="s">
        <v>254</v>
      </c>
      <c r="E46" s="13">
        <v>65</v>
      </c>
      <c r="F46" s="13">
        <v>63</v>
      </c>
      <c r="G46" s="13">
        <v>61</v>
      </c>
      <c r="H46" s="13">
        <v>59</v>
      </c>
      <c r="I46" s="13">
        <v>57</v>
      </c>
      <c r="J46" s="13">
        <v>55</v>
      </c>
    </row>
    <row r="47" spans="1:10" ht="37.5" hidden="1">
      <c r="A47" s="68" t="s">
        <v>236</v>
      </c>
      <c r="B47" s="11" t="s">
        <v>258</v>
      </c>
      <c r="C47" s="13">
        <v>67.099999999999994</v>
      </c>
      <c r="D47" s="14" t="s">
        <v>254</v>
      </c>
      <c r="E47" s="13">
        <v>52.5</v>
      </c>
      <c r="F47" s="13">
        <v>52.9</v>
      </c>
      <c r="G47" s="13">
        <v>53</v>
      </c>
      <c r="H47" s="13">
        <v>53</v>
      </c>
      <c r="I47" s="13">
        <v>53</v>
      </c>
      <c r="J47" s="13">
        <v>53</v>
      </c>
    </row>
    <row r="48" spans="1:10" ht="19.5" hidden="1">
      <c r="A48" s="93" t="s">
        <v>331</v>
      </c>
      <c r="B48" s="93"/>
      <c r="C48" s="93"/>
      <c r="D48" s="93"/>
      <c r="E48" s="93"/>
      <c r="F48" s="93"/>
      <c r="G48" s="93"/>
      <c r="H48" s="93"/>
      <c r="I48" s="93"/>
      <c r="J48" s="93"/>
    </row>
    <row r="49" spans="1:28" ht="75" hidden="1">
      <c r="A49" s="68" t="s">
        <v>248</v>
      </c>
      <c r="B49" s="11" t="s">
        <v>325</v>
      </c>
      <c r="C49" s="13">
        <v>6.4</v>
      </c>
      <c r="D49" s="13" t="s">
        <v>254</v>
      </c>
      <c r="E49" s="13">
        <v>72.400000000000006</v>
      </c>
      <c r="F49" s="13">
        <v>74.3</v>
      </c>
      <c r="G49" s="13">
        <v>77.7</v>
      </c>
      <c r="H49" s="13">
        <v>81.099999999999994</v>
      </c>
      <c r="I49" s="13">
        <v>86.3</v>
      </c>
      <c r="J49" s="13">
        <v>90.9</v>
      </c>
    </row>
    <row r="50" spans="1:28" ht="93.75" hidden="1">
      <c r="A50" s="68" t="s">
        <v>244</v>
      </c>
      <c r="B50" s="11" t="s">
        <v>326</v>
      </c>
      <c r="C50" s="13" t="s">
        <v>319</v>
      </c>
      <c r="D50" s="13" t="s">
        <v>254</v>
      </c>
      <c r="E50" s="13">
        <v>56.7</v>
      </c>
      <c r="F50" s="13">
        <v>57.6</v>
      </c>
      <c r="G50" s="13">
        <v>59.4</v>
      </c>
      <c r="H50" s="13">
        <v>62.2</v>
      </c>
      <c r="I50" s="13">
        <v>66.3</v>
      </c>
      <c r="J50" s="13">
        <v>95</v>
      </c>
    </row>
    <row r="51" spans="1:28" ht="56.25" hidden="1">
      <c r="A51" s="68" t="s">
        <v>239</v>
      </c>
      <c r="B51" s="11" t="s">
        <v>327</v>
      </c>
      <c r="C51" s="13">
        <v>43.3</v>
      </c>
      <c r="D51" s="13" t="s">
        <v>254</v>
      </c>
      <c r="E51" s="13">
        <v>33.6</v>
      </c>
      <c r="F51" s="13">
        <v>34.700000000000003</v>
      </c>
      <c r="G51" s="13">
        <v>35.700000000000003</v>
      </c>
      <c r="H51" s="13">
        <v>36.799999999999997</v>
      </c>
      <c r="I51" s="13">
        <v>37.700000000000003</v>
      </c>
      <c r="J51" s="13">
        <v>38.5</v>
      </c>
    </row>
    <row r="52" spans="1:28" ht="56.25" hidden="1">
      <c r="A52" s="68" t="s">
        <v>240</v>
      </c>
      <c r="B52" s="11" t="s">
        <v>328</v>
      </c>
      <c r="C52" s="13">
        <v>41</v>
      </c>
      <c r="D52" s="13" t="s">
        <v>254</v>
      </c>
      <c r="E52" s="13">
        <v>62.7</v>
      </c>
      <c r="F52" s="13">
        <v>63.7</v>
      </c>
      <c r="G52" s="13">
        <v>64.599999999999994</v>
      </c>
      <c r="H52" s="13">
        <v>65.900000000000006</v>
      </c>
      <c r="I52" s="13">
        <v>67.5</v>
      </c>
      <c r="J52" s="13">
        <v>69.2</v>
      </c>
    </row>
    <row r="53" spans="1:28" ht="75" hidden="1">
      <c r="A53" s="68" t="s">
        <v>241</v>
      </c>
      <c r="B53" s="11" t="s">
        <v>329</v>
      </c>
      <c r="C53" s="13">
        <v>50</v>
      </c>
      <c r="D53" s="13" t="s">
        <v>254</v>
      </c>
      <c r="E53" s="13">
        <v>3446</v>
      </c>
      <c r="F53" s="13">
        <v>5514</v>
      </c>
      <c r="G53" s="13">
        <v>8326</v>
      </c>
      <c r="H53" s="13">
        <v>11406</v>
      </c>
      <c r="I53" s="13">
        <v>15626</v>
      </c>
      <c r="J53" s="13">
        <v>19190</v>
      </c>
    </row>
    <row r="54" spans="1:28" ht="56.25" hidden="1">
      <c r="A54" s="68" t="s">
        <v>245</v>
      </c>
      <c r="B54" s="11" t="s">
        <v>330</v>
      </c>
      <c r="C54" s="13">
        <v>47.4</v>
      </c>
      <c r="D54" s="13" t="s">
        <v>254</v>
      </c>
      <c r="E54" s="13">
        <v>18.3</v>
      </c>
      <c r="F54" s="13">
        <v>18.7</v>
      </c>
      <c r="G54" s="13">
        <v>19.3</v>
      </c>
      <c r="H54" s="13">
        <v>19.899999999999999</v>
      </c>
      <c r="I54" s="13">
        <v>20.7</v>
      </c>
      <c r="J54" s="13">
        <v>21.3</v>
      </c>
    </row>
    <row r="55" spans="1:28" ht="18" hidden="1" customHeight="1">
      <c r="A55" s="68" t="s">
        <v>234</v>
      </c>
      <c r="B55" s="11" t="s">
        <v>263</v>
      </c>
      <c r="C55" s="13">
        <v>36</v>
      </c>
      <c r="D55" s="13" t="s">
        <v>254</v>
      </c>
      <c r="E55" s="13" t="s">
        <v>256</v>
      </c>
      <c r="F55" s="13" t="s">
        <v>256</v>
      </c>
      <c r="G55" s="13">
        <v>23.5</v>
      </c>
      <c r="H55" s="13">
        <v>43.7</v>
      </c>
      <c r="I55" s="13">
        <v>63.5</v>
      </c>
      <c r="J55" s="13">
        <v>82.5</v>
      </c>
    </row>
    <row r="56" spans="1:28" ht="19.5">
      <c r="A56" s="93" t="s">
        <v>332</v>
      </c>
      <c r="B56" s="93"/>
      <c r="C56" s="93"/>
      <c r="D56" s="93"/>
      <c r="E56" s="93"/>
      <c r="F56" s="93"/>
      <c r="G56" s="93"/>
      <c r="H56" s="93"/>
      <c r="I56" s="93"/>
      <c r="J56" s="93"/>
    </row>
    <row r="57" spans="1:28" ht="75">
      <c r="A57" s="68" t="s">
        <v>248</v>
      </c>
      <c r="B57" s="11" t="s">
        <v>333</v>
      </c>
      <c r="C57" s="13">
        <v>92.1</v>
      </c>
      <c r="D57" s="51">
        <v>43404</v>
      </c>
      <c r="E57" s="13">
        <v>151.56</v>
      </c>
      <c r="F57" s="13">
        <v>265.91000000000003</v>
      </c>
      <c r="G57" s="13">
        <v>371.46</v>
      </c>
      <c r="H57" s="13">
        <v>458.74</v>
      </c>
      <c r="I57" s="13">
        <v>562.94000000000005</v>
      </c>
      <c r="J57" s="13">
        <v>610.64</v>
      </c>
      <c r="L57" s="55">
        <f>SUM(L58:L91)</f>
        <v>89.999999999999972</v>
      </c>
      <c r="M57" s="55">
        <f t="shared" ref="M57:R57" si="0">SUM(M58:M91)</f>
        <v>100.00000000000006</v>
      </c>
      <c r="N57" s="55">
        <f t="shared" si="0"/>
        <v>0</v>
      </c>
      <c r="O57" s="55">
        <f t="shared" si="0"/>
        <v>510.39999999999992</v>
      </c>
      <c r="P57" s="55">
        <f t="shared" si="0"/>
        <v>100.00000000000001</v>
      </c>
      <c r="Q57" s="55">
        <f t="shared" si="0"/>
        <v>0</v>
      </c>
      <c r="R57" s="55">
        <f t="shared" si="0"/>
        <v>799.89999999999964</v>
      </c>
      <c r="U57" s="13">
        <v>92.1</v>
      </c>
      <c r="V57" s="51"/>
      <c r="W57" s="13">
        <v>151.56</v>
      </c>
      <c r="X57" s="13">
        <v>265.91000000000003</v>
      </c>
      <c r="Y57" s="13">
        <v>371.46</v>
      </c>
      <c r="Z57" s="13">
        <v>458.74</v>
      </c>
      <c r="AA57" s="13">
        <v>562.94000000000005</v>
      </c>
      <c r="AB57" s="13">
        <v>610.64</v>
      </c>
    </row>
    <row r="58" spans="1:28" ht="18.75">
      <c r="A58" s="68"/>
      <c r="B58" s="8" t="s">
        <v>27</v>
      </c>
      <c r="C58" s="58">
        <v>2.5353799819717984</v>
      </c>
      <c r="D58" s="51">
        <v>43404</v>
      </c>
      <c r="E58" s="59">
        <v>4.1722279051861646</v>
      </c>
      <c r="F58" s="61">
        <v>7.3201182519665693</v>
      </c>
      <c r="G58" s="59">
        <v>10.225757308395703</v>
      </c>
      <c r="H58" s="59">
        <v>12.628449651788737</v>
      </c>
      <c r="I58" s="61">
        <v>15.496925157993532</v>
      </c>
      <c r="J58" s="59">
        <v>16.81003726592029</v>
      </c>
      <c r="L58" s="52">
        <v>2.5</v>
      </c>
      <c r="M58" s="38">
        <f>L58*100/L$57</f>
        <v>2.7777777777777786</v>
      </c>
      <c r="N58" s="53"/>
      <c r="O58" s="38">
        <v>14</v>
      </c>
      <c r="P58" s="38">
        <f>O58*100/O$57</f>
        <v>2.7429467084639501</v>
      </c>
      <c r="Q58" s="54"/>
      <c r="R58" s="38">
        <v>21.9</v>
      </c>
      <c r="S58" s="38">
        <f>R58*100/R$57</f>
        <v>2.7378422302787859</v>
      </c>
      <c r="T58" s="56">
        <f>(M58+P58+S58)/3</f>
        <v>2.7528555721735053</v>
      </c>
      <c r="U58" s="57">
        <f>U$57*$T58/100</f>
        <v>2.5353799819717984</v>
      </c>
      <c r="V58" s="57">
        <f t="shared" ref="V58:AB73" si="1">V$57*$T58/100</f>
        <v>0</v>
      </c>
      <c r="W58" s="57">
        <f t="shared" si="1"/>
        <v>4.1722279051861646</v>
      </c>
      <c r="X58" s="57">
        <f t="shared" si="1"/>
        <v>7.3201182519665693</v>
      </c>
      <c r="Y58" s="57">
        <f t="shared" si="1"/>
        <v>10.225757308395703</v>
      </c>
      <c r="Z58" s="57">
        <f t="shared" si="1"/>
        <v>12.628449651788737</v>
      </c>
      <c r="AA58" s="57">
        <f t="shared" si="1"/>
        <v>15.496925157993532</v>
      </c>
      <c r="AB58" s="57">
        <f t="shared" si="1"/>
        <v>16.81003726592029</v>
      </c>
    </row>
    <row r="59" spans="1:28" ht="18.75">
      <c r="A59" s="68"/>
      <c r="B59" s="8" t="s">
        <v>28</v>
      </c>
      <c r="C59" s="58">
        <v>5.6059852558415857</v>
      </c>
      <c r="D59" s="51">
        <v>43404</v>
      </c>
      <c r="E59" s="59">
        <v>9.2252239454435472</v>
      </c>
      <c r="F59" s="61">
        <v>16.185532457989535</v>
      </c>
      <c r="G59" s="59">
        <v>22.610198513951303</v>
      </c>
      <c r="H59" s="59">
        <v>27.922797787891085</v>
      </c>
      <c r="I59" s="61">
        <v>34.26529142153597</v>
      </c>
      <c r="J59" s="59">
        <v>37.168717010066295</v>
      </c>
      <c r="L59" s="52">
        <v>5.5</v>
      </c>
      <c r="M59" s="38">
        <f>L59*100/L$57</f>
        <v>6.1111111111111134</v>
      </c>
      <c r="N59" s="53"/>
      <c r="O59" s="38">
        <v>31</v>
      </c>
      <c r="P59" s="38">
        <f>O59*100/O$57</f>
        <v>6.0736677115987474</v>
      </c>
      <c r="Q59" s="54"/>
      <c r="R59" s="38">
        <v>48.599999999999994</v>
      </c>
      <c r="S59" s="38">
        <f>R59*100/R$57</f>
        <v>6.0757594699337432</v>
      </c>
      <c r="T59" s="56">
        <f t="shared" ref="T59:T91" si="2">(M59+P59+S59)/3</f>
        <v>6.0868460975478671</v>
      </c>
      <c r="U59" s="57">
        <f t="shared" ref="U59:AB91" si="3">U$57*$T59/100</f>
        <v>5.6059852558415857</v>
      </c>
      <c r="V59" s="57">
        <f t="shared" si="1"/>
        <v>0</v>
      </c>
      <c r="W59" s="57">
        <f t="shared" si="1"/>
        <v>9.2252239454435472</v>
      </c>
      <c r="X59" s="57">
        <f t="shared" si="1"/>
        <v>16.185532457989535</v>
      </c>
      <c r="Y59" s="57">
        <f t="shared" si="1"/>
        <v>22.610198513951303</v>
      </c>
      <c r="Z59" s="57">
        <f t="shared" si="1"/>
        <v>27.922797787891085</v>
      </c>
      <c r="AA59" s="57">
        <f t="shared" si="1"/>
        <v>34.26529142153597</v>
      </c>
      <c r="AB59" s="57">
        <f t="shared" si="1"/>
        <v>37.168717010066295</v>
      </c>
    </row>
    <row r="60" spans="1:28" ht="18.75">
      <c r="A60" s="68"/>
      <c r="B60" s="8" t="s">
        <v>99</v>
      </c>
      <c r="C60" s="58">
        <v>1.8749921582086484</v>
      </c>
      <c r="D60" s="51">
        <v>43404</v>
      </c>
      <c r="E60" s="59">
        <v>3.0854919815212027</v>
      </c>
      <c r="F60" s="61">
        <v>5.4134545579724396</v>
      </c>
      <c r="G60" s="59">
        <v>7.5622647892311026</v>
      </c>
      <c r="H60" s="59">
        <v>9.3391303220047277</v>
      </c>
      <c r="I60" s="61">
        <v>11.460456954853166</v>
      </c>
      <c r="J60" s="59">
        <v>12.431544098681098</v>
      </c>
      <c r="L60" s="52">
        <v>1.8</v>
      </c>
      <c r="M60" s="38">
        <f>L60*100/L$57</f>
        <v>2.0000000000000004</v>
      </c>
      <c r="N60" s="53"/>
      <c r="O60" s="38">
        <v>10.5</v>
      </c>
      <c r="P60" s="38">
        <f>O60*100/O$57</f>
        <v>2.0572100313479629</v>
      </c>
      <c r="Q60" s="54"/>
      <c r="R60" s="38">
        <v>16.400000000000002</v>
      </c>
      <c r="S60" s="38">
        <f>R60*100/R$57</f>
        <v>2.0502562820352557</v>
      </c>
      <c r="T60" s="56">
        <f t="shared" si="2"/>
        <v>2.0358221044610731</v>
      </c>
      <c r="U60" s="57">
        <f t="shared" si="3"/>
        <v>1.8749921582086484</v>
      </c>
      <c r="V60" s="57">
        <f t="shared" si="1"/>
        <v>0</v>
      </c>
      <c r="W60" s="57">
        <f t="shared" si="1"/>
        <v>3.0854919815212027</v>
      </c>
      <c r="X60" s="57">
        <f t="shared" si="1"/>
        <v>5.4134545579724396</v>
      </c>
      <c r="Y60" s="57">
        <f t="shared" si="1"/>
        <v>7.5622647892311026</v>
      </c>
      <c r="Z60" s="57">
        <f t="shared" si="1"/>
        <v>9.3391303220047277</v>
      </c>
      <c r="AA60" s="57">
        <f t="shared" si="1"/>
        <v>11.460456954853166</v>
      </c>
      <c r="AB60" s="57">
        <f t="shared" si="1"/>
        <v>12.431544098681098</v>
      </c>
    </row>
    <row r="61" spans="1:28" ht="18.75">
      <c r="A61" s="68"/>
      <c r="B61" s="8" t="s">
        <v>30</v>
      </c>
      <c r="C61" s="58">
        <v>30.481216278645775</v>
      </c>
      <c r="D61" s="51">
        <v>43404</v>
      </c>
      <c r="E61" s="59">
        <v>50.159968938019048</v>
      </c>
      <c r="F61" s="61">
        <v>88.004996966934854</v>
      </c>
      <c r="G61" s="59">
        <v>122.93759607888991</v>
      </c>
      <c r="H61" s="59">
        <v>151.82359560983676</v>
      </c>
      <c r="I61" s="61">
        <v>186.30940164930354</v>
      </c>
      <c r="J61" s="59">
        <v>202.09609021055655</v>
      </c>
      <c r="L61" s="52">
        <v>29.8</v>
      </c>
      <c r="M61" s="38">
        <f t="shared" ref="M61:M91" si="4">L61*100/L$57</f>
        <v>33.111111111111121</v>
      </c>
      <c r="N61" s="53"/>
      <c r="O61" s="38">
        <v>168.8</v>
      </c>
      <c r="P61" s="38">
        <f t="shared" ref="P61:P91" si="5">O61*100/O$57</f>
        <v>33.072100313479631</v>
      </c>
      <c r="Q61" s="54"/>
      <c r="R61" s="38">
        <v>264.79999999999995</v>
      </c>
      <c r="S61" s="38">
        <f t="shared" ref="S61:S91" si="6">R61*100/R$57</f>
        <v>33.104138017252168</v>
      </c>
      <c r="T61" s="56">
        <f t="shared" si="2"/>
        <v>33.095783147280976</v>
      </c>
      <c r="U61" s="57">
        <f t="shared" si="3"/>
        <v>30.481216278645775</v>
      </c>
      <c r="V61" s="57">
        <f t="shared" si="1"/>
        <v>0</v>
      </c>
      <c r="W61" s="57">
        <f t="shared" si="1"/>
        <v>50.159968938019048</v>
      </c>
      <c r="X61" s="57">
        <f t="shared" si="1"/>
        <v>88.004996966934854</v>
      </c>
      <c r="Y61" s="57">
        <f t="shared" si="1"/>
        <v>122.93759607888991</v>
      </c>
      <c r="Z61" s="57">
        <f t="shared" si="1"/>
        <v>151.82359560983676</v>
      </c>
      <c r="AA61" s="57">
        <f t="shared" si="1"/>
        <v>186.30940164930354</v>
      </c>
      <c r="AB61" s="57">
        <f t="shared" si="1"/>
        <v>202.09609021055655</v>
      </c>
    </row>
    <row r="62" spans="1:28" ht="18.75">
      <c r="A62" s="68"/>
      <c r="B62" s="8" t="s">
        <v>31</v>
      </c>
      <c r="C62" s="58">
        <v>2.054918089182082</v>
      </c>
      <c r="D62" s="51">
        <v>43404</v>
      </c>
      <c r="E62" s="59">
        <v>3.3815785623934458</v>
      </c>
      <c r="F62" s="61">
        <v>5.9329345178545871</v>
      </c>
      <c r="G62" s="59">
        <v>8.2879465082255823</v>
      </c>
      <c r="H62" s="59">
        <v>10.235321652892381</v>
      </c>
      <c r="I62" s="61">
        <v>12.560212694073414</v>
      </c>
      <c r="J62" s="59">
        <v>13.624486232118857</v>
      </c>
      <c r="L62" s="52">
        <v>2</v>
      </c>
      <c r="M62" s="38">
        <f t="shared" si="4"/>
        <v>2.2222222222222228</v>
      </c>
      <c r="N62" s="53"/>
      <c r="O62" s="38">
        <v>11.4</v>
      </c>
      <c r="P62" s="38">
        <f t="shared" si="5"/>
        <v>2.2335423197492168</v>
      </c>
      <c r="Q62" s="54"/>
      <c r="R62" s="38">
        <v>17.899999999999999</v>
      </c>
      <c r="S62" s="38">
        <f t="shared" si="6"/>
        <v>2.2377797224653091</v>
      </c>
      <c r="T62" s="56">
        <f t="shared" si="2"/>
        <v>2.2311814214789165</v>
      </c>
      <c r="U62" s="57">
        <f t="shared" si="3"/>
        <v>2.054918089182082</v>
      </c>
      <c r="V62" s="57">
        <f t="shared" si="1"/>
        <v>0</v>
      </c>
      <c r="W62" s="57">
        <f t="shared" si="1"/>
        <v>3.3815785623934458</v>
      </c>
      <c r="X62" s="57">
        <f t="shared" si="1"/>
        <v>5.9329345178545871</v>
      </c>
      <c r="Y62" s="57">
        <f t="shared" si="1"/>
        <v>8.2879465082255823</v>
      </c>
      <c r="Z62" s="57">
        <f t="shared" si="1"/>
        <v>10.235321652892381</v>
      </c>
      <c r="AA62" s="57">
        <f t="shared" si="1"/>
        <v>12.560212694073414</v>
      </c>
      <c r="AB62" s="57">
        <f t="shared" si="1"/>
        <v>13.624486232118857</v>
      </c>
    </row>
    <row r="63" spans="1:28" ht="18.75">
      <c r="A63" s="68"/>
      <c r="B63" s="8" t="s">
        <v>32</v>
      </c>
      <c r="C63" s="58">
        <v>1.3572956958351947</v>
      </c>
      <c r="D63" s="51">
        <v>43404</v>
      </c>
      <c r="E63" s="59">
        <v>2.2335693339932914</v>
      </c>
      <c r="F63" s="61">
        <v>3.9187676273565328</v>
      </c>
      <c r="G63" s="59">
        <v>5.474278601248006</v>
      </c>
      <c r="H63" s="59">
        <v>6.7605410152816203</v>
      </c>
      <c r="I63" s="61">
        <v>8.2961567753904948</v>
      </c>
      <c r="J63" s="59">
        <v>8.999120995709049</v>
      </c>
      <c r="L63" s="52">
        <v>1.3</v>
      </c>
      <c r="M63" s="38">
        <f t="shared" si="4"/>
        <v>1.4444444444444449</v>
      </c>
      <c r="N63" s="53"/>
      <c r="O63" s="38">
        <v>7.6</v>
      </c>
      <c r="P63" s="38">
        <f t="shared" si="5"/>
        <v>1.4890282131661445</v>
      </c>
      <c r="Q63" s="54"/>
      <c r="R63" s="38">
        <v>11.9</v>
      </c>
      <c r="S63" s="38">
        <f t="shared" si="6"/>
        <v>1.4876859607450938</v>
      </c>
      <c r="T63" s="56">
        <f t="shared" si="2"/>
        <v>1.4737195394518945</v>
      </c>
      <c r="U63" s="57">
        <f t="shared" si="3"/>
        <v>1.3572956958351947</v>
      </c>
      <c r="V63" s="57">
        <f t="shared" si="1"/>
        <v>0</v>
      </c>
      <c r="W63" s="57">
        <f t="shared" si="1"/>
        <v>2.2335693339932914</v>
      </c>
      <c r="X63" s="57">
        <f t="shared" si="1"/>
        <v>3.9187676273565328</v>
      </c>
      <c r="Y63" s="57">
        <f t="shared" si="1"/>
        <v>5.474278601248006</v>
      </c>
      <c r="Z63" s="57">
        <f t="shared" si="1"/>
        <v>6.7605410152816203</v>
      </c>
      <c r="AA63" s="57">
        <f t="shared" si="1"/>
        <v>8.2961567753904948</v>
      </c>
      <c r="AB63" s="57">
        <f t="shared" si="1"/>
        <v>8.999120995709049</v>
      </c>
    </row>
    <row r="64" spans="1:28" ht="18.75">
      <c r="A64" s="68"/>
      <c r="B64" s="8" t="s">
        <v>33</v>
      </c>
      <c r="C64" s="58">
        <v>2.0647709592116819</v>
      </c>
      <c r="D64" s="51">
        <v>43404</v>
      </c>
      <c r="E64" s="59">
        <v>3.3977924709893865</v>
      </c>
      <c r="F64" s="61">
        <v>5.9613816043863013</v>
      </c>
      <c r="G64" s="59">
        <v>8.3276853475436621</v>
      </c>
      <c r="H64" s="59">
        <v>10.284397718010498</v>
      </c>
      <c r="I64" s="61">
        <v>12.620436088801567</v>
      </c>
      <c r="J64" s="59">
        <v>13.689812579077323</v>
      </c>
      <c r="L64" s="52">
        <v>2</v>
      </c>
      <c r="M64" s="38">
        <f t="shared" si="4"/>
        <v>2.2222222222222228</v>
      </c>
      <c r="N64" s="53"/>
      <c r="O64" s="38">
        <v>11.5</v>
      </c>
      <c r="P64" s="38">
        <f t="shared" si="5"/>
        <v>2.2531347962382449</v>
      </c>
      <c r="Q64" s="54"/>
      <c r="R64" s="38">
        <v>18</v>
      </c>
      <c r="S64" s="38">
        <f t="shared" si="6"/>
        <v>2.250281285160646</v>
      </c>
      <c r="T64" s="56">
        <f t="shared" si="2"/>
        <v>2.2418794345403712</v>
      </c>
      <c r="U64" s="57">
        <f t="shared" si="3"/>
        <v>2.0647709592116819</v>
      </c>
      <c r="V64" s="57">
        <f t="shared" si="1"/>
        <v>0</v>
      </c>
      <c r="W64" s="57">
        <f t="shared" si="1"/>
        <v>3.3977924709893865</v>
      </c>
      <c r="X64" s="57">
        <f t="shared" si="1"/>
        <v>5.9613816043863013</v>
      </c>
      <c r="Y64" s="57">
        <f t="shared" si="1"/>
        <v>8.3276853475436621</v>
      </c>
      <c r="Z64" s="57">
        <f t="shared" si="1"/>
        <v>10.284397718010498</v>
      </c>
      <c r="AA64" s="57">
        <f t="shared" si="1"/>
        <v>12.620436088801567</v>
      </c>
      <c r="AB64" s="57">
        <f t="shared" si="1"/>
        <v>13.689812579077323</v>
      </c>
    </row>
    <row r="65" spans="1:28" ht="18.75">
      <c r="A65" s="68"/>
      <c r="B65" s="8" t="s">
        <v>34</v>
      </c>
      <c r="C65" s="58">
        <v>7.2380962831517319</v>
      </c>
      <c r="D65" s="51">
        <v>43404</v>
      </c>
      <c r="E65" s="59">
        <v>11.911030105043178</v>
      </c>
      <c r="F65" s="61">
        <v>20.89774356843515</v>
      </c>
      <c r="G65" s="59">
        <v>29.192869113350081</v>
      </c>
      <c r="H65" s="59">
        <v>36.052163832063258</v>
      </c>
      <c r="I65" s="61">
        <v>44.241193503120918</v>
      </c>
      <c r="J65" s="59">
        <v>47.989914379411232</v>
      </c>
      <c r="L65" s="52">
        <v>7.1000000000000005</v>
      </c>
      <c r="M65" s="38">
        <f t="shared" si="4"/>
        <v>7.8888888888888911</v>
      </c>
      <c r="N65" s="53"/>
      <c r="O65" s="38">
        <v>40</v>
      </c>
      <c r="P65" s="38">
        <f t="shared" si="5"/>
        <v>7.8369905956112866</v>
      </c>
      <c r="Q65" s="54"/>
      <c r="R65" s="38">
        <v>62.8</v>
      </c>
      <c r="S65" s="38">
        <f t="shared" si="6"/>
        <v>7.8509813726715878</v>
      </c>
      <c r="T65" s="56">
        <f t="shared" si="2"/>
        <v>7.8589536190572558</v>
      </c>
      <c r="U65" s="57">
        <f t="shared" si="3"/>
        <v>7.2380962831517319</v>
      </c>
      <c r="V65" s="57">
        <f t="shared" si="1"/>
        <v>0</v>
      </c>
      <c r="W65" s="57">
        <f t="shared" si="1"/>
        <v>11.911030105043178</v>
      </c>
      <c r="X65" s="57">
        <f t="shared" si="1"/>
        <v>20.89774356843515</v>
      </c>
      <c r="Y65" s="57">
        <f t="shared" si="1"/>
        <v>29.192869113350081</v>
      </c>
      <c r="Z65" s="57">
        <f t="shared" si="1"/>
        <v>36.052163832063258</v>
      </c>
      <c r="AA65" s="57">
        <f t="shared" si="1"/>
        <v>44.241193503120918</v>
      </c>
      <c r="AB65" s="57">
        <f t="shared" si="1"/>
        <v>47.989914379411232</v>
      </c>
    </row>
    <row r="66" spans="1:28" ht="18.75">
      <c r="A66" s="68"/>
      <c r="B66" s="8" t="s">
        <v>35</v>
      </c>
      <c r="C66" s="58">
        <v>2.1558223799657306</v>
      </c>
      <c r="D66" s="51">
        <v>43404</v>
      </c>
      <c r="E66" s="59">
        <v>3.5476269262497953</v>
      </c>
      <c r="F66" s="61">
        <v>6.2242641591388432</v>
      </c>
      <c r="G66" s="59">
        <v>8.6949161917705791</v>
      </c>
      <c r="H66" s="59">
        <v>10.73791485977719</v>
      </c>
      <c r="I66" s="61">
        <v>13.176966890096725</v>
      </c>
      <c r="J66" s="59">
        <v>14.293500305127836</v>
      </c>
      <c r="L66" s="52">
        <v>2.1</v>
      </c>
      <c r="M66" s="38">
        <f t="shared" si="4"/>
        <v>2.3333333333333339</v>
      </c>
      <c r="N66" s="53"/>
      <c r="O66" s="38">
        <v>12</v>
      </c>
      <c r="P66" s="38">
        <f t="shared" si="5"/>
        <v>2.3510971786833861</v>
      </c>
      <c r="Q66" s="54"/>
      <c r="R66" s="38">
        <v>18.700000000000003</v>
      </c>
      <c r="S66" s="38">
        <f t="shared" si="6"/>
        <v>2.3377922240280049</v>
      </c>
      <c r="T66" s="56">
        <f t="shared" si="2"/>
        <v>2.3407409120149083</v>
      </c>
      <c r="U66" s="57">
        <f t="shared" si="3"/>
        <v>2.1558223799657306</v>
      </c>
      <c r="V66" s="57">
        <f t="shared" si="1"/>
        <v>0</v>
      </c>
      <c r="W66" s="57">
        <f t="shared" si="1"/>
        <v>3.5476269262497953</v>
      </c>
      <c r="X66" s="57">
        <f t="shared" si="1"/>
        <v>6.2242641591388432</v>
      </c>
      <c r="Y66" s="57">
        <f t="shared" si="1"/>
        <v>8.6949161917705791</v>
      </c>
      <c r="Z66" s="57">
        <f t="shared" si="1"/>
        <v>10.73791485977719</v>
      </c>
      <c r="AA66" s="57">
        <f t="shared" si="1"/>
        <v>13.176966890096725</v>
      </c>
      <c r="AB66" s="57">
        <f t="shared" si="1"/>
        <v>14.293500305127836</v>
      </c>
    </row>
    <row r="67" spans="1:28" ht="18.75">
      <c r="A67" s="68"/>
      <c r="B67" s="8" t="s">
        <v>36</v>
      </c>
      <c r="C67" s="58">
        <v>1.9561907089330963</v>
      </c>
      <c r="D67" s="51">
        <v>43404</v>
      </c>
      <c r="E67" s="59">
        <v>3.219112528185669</v>
      </c>
      <c r="F67" s="61">
        <v>5.6478900261932656</v>
      </c>
      <c r="G67" s="59">
        <v>7.8897567941399345</v>
      </c>
      <c r="H67" s="59">
        <v>9.7435713986532964</v>
      </c>
      <c r="I67" s="61">
        <v>11.956764361420166</v>
      </c>
      <c r="J67" s="59">
        <v>12.969905477773139</v>
      </c>
      <c r="L67" s="52">
        <v>1.9</v>
      </c>
      <c r="M67" s="38">
        <f t="shared" si="4"/>
        <v>2.1111111111111116</v>
      </c>
      <c r="N67" s="53"/>
      <c r="O67" s="38">
        <v>10.9</v>
      </c>
      <c r="P67" s="38">
        <f t="shared" si="5"/>
        <v>2.1355799373040756</v>
      </c>
      <c r="Q67" s="54"/>
      <c r="R67" s="38">
        <v>17</v>
      </c>
      <c r="S67" s="38">
        <f t="shared" si="6"/>
        <v>2.1252656582072769</v>
      </c>
      <c r="T67" s="56">
        <f t="shared" si="2"/>
        <v>2.1239855688741547</v>
      </c>
      <c r="U67" s="57">
        <f t="shared" si="3"/>
        <v>1.9561907089330963</v>
      </c>
      <c r="V67" s="57">
        <f t="shared" si="1"/>
        <v>0</v>
      </c>
      <c r="W67" s="57">
        <f t="shared" si="1"/>
        <v>3.219112528185669</v>
      </c>
      <c r="X67" s="57">
        <f t="shared" si="1"/>
        <v>5.6478900261932656</v>
      </c>
      <c r="Y67" s="57">
        <f t="shared" si="1"/>
        <v>7.8897567941399345</v>
      </c>
      <c r="Z67" s="57">
        <f t="shared" si="1"/>
        <v>9.7435713986532964</v>
      </c>
      <c r="AA67" s="57">
        <f t="shared" si="1"/>
        <v>11.956764361420166</v>
      </c>
      <c r="AB67" s="57">
        <f t="shared" si="1"/>
        <v>12.969905477773139</v>
      </c>
    </row>
    <row r="68" spans="1:28" ht="18.75">
      <c r="A68" s="68"/>
      <c r="B68" s="8" t="s">
        <v>37</v>
      </c>
      <c r="C68" s="58">
        <v>9.5222046534552458</v>
      </c>
      <c r="D68" s="51">
        <v>43404</v>
      </c>
      <c r="E68" s="59">
        <v>15.66976479128857</v>
      </c>
      <c r="F68" s="61">
        <v>27.492393478830454</v>
      </c>
      <c r="G68" s="59">
        <v>38.40519153716054</v>
      </c>
      <c r="H68" s="59">
        <v>47.42905714143388</v>
      </c>
      <c r="I68" s="61">
        <v>58.202278910055348</v>
      </c>
      <c r="J68" s="59">
        <v>63.13397447976017</v>
      </c>
      <c r="L68" s="52">
        <v>9.2999999999999989</v>
      </c>
      <c r="M68" s="38">
        <f t="shared" si="4"/>
        <v>10.333333333333336</v>
      </c>
      <c r="N68" s="53"/>
      <c r="O68" s="38">
        <v>52.8</v>
      </c>
      <c r="P68" s="38">
        <f t="shared" si="5"/>
        <v>10.344827586206899</v>
      </c>
      <c r="Q68" s="54"/>
      <c r="R68" s="38">
        <v>82.699999999999989</v>
      </c>
      <c r="S68" s="38">
        <f t="shared" si="6"/>
        <v>10.338792349043633</v>
      </c>
      <c r="T68" s="56">
        <f t="shared" si="2"/>
        <v>10.338984422861289</v>
      </c>
      <c r="U68" s="57">
        <f t="shared" si="3"/>
        <v>9.5222046534552458</v>
      </c>
      <c r="V68" s="57">
        <f t="shared" si="1"/>
        <v>0</v>
      </c>
      <c r="W68" s="57">
        <f t="shared" si="1"/>
        <v>15.66976479128857</v>
      </c>
      <c r="X68" s="57">
        <f t="shared" si="1"/>
        <v>27.492393478830454</v>
      </c>
      <c r="Y68" s="57">
        <f t="shared" si="1"/>
        <v>38.40519153716054</v>
      </c>
      <c r="Z68" s="57">
        <f t="shared" si="1"/>
        <v>47.42905714143388</v>
      </c>
      <c r="AA68" s="57">
        <f t="shared" si="1"/>
        <v>58.202278910055348</v>
      </c>
      <c r="AB68" s="57">
        <f t="shared" si="1"/>
        <v>63.13397447976017</v>
      </c>
    </row>
    <row r="69" spans="1:28" ht="18.75">
      <c r="A69" s="68"/>
      <c r="B69" s="50" t="s">
        <v>38</v>
      </c>
      <c r="C69" s="58">
        <v>1.5235307770315598</v>
      </c>
      <c r="D69" s="51">
        <v>43404</v>
      </c>
      <c r="E69" s="59">
        <v>2.5071262167959092</v>
      </c>
      <c r="F69" s="61">
        <v>4.3987195322525743</v>
      </c>
      <c r="G69" s="59">
        <v>6.1447420459950397</v>
      </c>
      <c r="H69" s="59">
        <v>7.5885397248149609</v>
      </c>
      <c r="I69" s="61">
        <v>9.3122303542035443</v>
      </c>
      <c r="J69" s="59">
        <v>10.101290268040735</v>
      </c>
      <c r="L69" s="52">
        <v>1.5</v>
      </c>
      <c r="M69" s="38">
        <f t="shared" si="4"/>
        <v>1.6666666666666672</v>
      </c>
      <c r="N69" s="53"/>
      <c r="O69" s="38">
        <v>8.4</v>
      </c>
      <c r="P69" s="38">
        <f t="shared" si="5"/>
        <v>1.6457680250783702</v>
      </c>
      <c r="Q69" s="54"/>
      <c r="R69" s="38">
        <v>13.2</v>
      </c>
      <c r="S69" s="38">
        <f t="shared" si="6"/>
        <v>1.6502062757844738</v>
      </c>
      <c r="T69" s="56">
        <f t="shared" si="2"/>
        <v>1.6542136558431704</v>
      </c>
      <c r="U69" s="57">
        <f t="shared" si="3"/>
        <v>1.5235307770315598</v>
      </c>
      <c r="V69" s="57">
        <f t="shared" si="1"/>
        <v>0</v>
      </c>
      <c r="W69" s="57">
        <f t="shared" si="1"/>
        <v>2.5071262167959092</v>
      </c>
      <c r="X69" s="57">
        <f t="shared" si="1"/>
        <v>4.3987195322525743</v>
      </c>
      <c r="Y69" s="57">
        <f t="shared" si="1"/>
        <v>6.1447420459950397</v>
      </c>
      <c r="Z69" s="57">
        <f t="shared" si="1"/>
        <v>7.5885397248149609</v>
      </c>
      <c r="AA69" s="57">
        <f t="shared" si="1"/>
        <v>9.3122303542035443</v>
      </c>
      <c r="AB69" s="57">
        <f t="shared" si="1"/>
        <v>10.101290268040735</v>
      </c>
    </row>
    <row r="70" spans="1:28" ht="18.75">
      <c r="A70" s="68"/>
      <c r="B70" s="50" t="s">
        <v>39</v>
      </c>
      <c r="C70" s="58">
        <v>0.62627671265203877</v>
      </c>
      <c r="D70" s="51">
        <v>43404</v>
      </c>
      <c r="E70" s="59">
        <v>1.0306025903316287</v>
      </c>
      <c r="F70" s="61">
        <v>1.8081785088089433</v>
      </c>
      <c r="G70" s="59">
        <v>2.5259147413868224</v>
      </c>
      <c r="H70" s="59">
        <v>3.1194156260803072</v>
      </c>
      <c r="I70" s="61">
        <v>3.8279719068440694</v>
      </c>
      <c r="J70" s="59">
        <v>4.1523302042762325</v>
      </c>
      <c r="L70" s="52">
        <v>0.6</v>
      </c>
      <c r="M70" s="38">
        <f t="shared" si="4"/>
        <v>0.66666666666666685</v>
      </c>
      <c r="N70" s="53"/>
      <c r="O70" s="38">
        <v>3.5</v>
      </c>
      <c r="P70" s="38">
        <f t="shared" si="5"/>
        <v>0.68573667711598751</v>
      </c>
      <c r="Q70" s="54"/>
      <c r="R70" s="38">
        <v>5.5</v>
      </c>
      <c r="S70" s="38">
        <f t="shared" si="6"/>
        <v>0.68758594824353081</v>
      </c>
      <c r="T70" s="56">
        <f t="shared" si="2"/>
        <v>0.67999643067539506</v>
      </c>
      <c r="U70" s="57">
        <f t="shared" si="3"/>
        <v>0.62627671265203877</v>
      </c>
      <c r="V70" s="57">
        <f t="shared" si="1"/>
        <v>0</v>
      </c>
      <c r="W70" s="57">
        <f t="shared" si="1"/>
        <v>1.0306025903316287</v>
      </c>
      <c r="X70" s="57">
        <f t="shared" si="1"/>
        <v>1.8081785088089433</v>
      </c>
      <c r="Y70" s="57">
        <f t="shared" si="1"/>
        <v>2.5259147413868224</v>
      </c>
      <c r="Z70" s="57">
        <f t="shared" si="1"/>
        <v>3.1194156260803072</v>
      </c>
      <c r="AA70" s="57">
        <f t="shared" si="1"/>
        <v>3.8279719068440694</v>
      </c>
      <c r="AB70" s="57">
        <f t="shared" si="1"/>
        <v>4.1523302042762325</v>
      </c>
    </row>
    <row r="71" spans="1:28" ht="18.75">
      <c r="A71" s="68"/>
      <c r="B71" s="50" t="s">
        <v>40</v>
      </c>
      <c r="C71" s="58">
        <v>0.48046189278971624</v>
      </c>
      <c r="D71" s="51">
        <v>43404</v>
      </c>
      <c r="E71" s="59">
        <v>0.79064934279271881</v>
      </c>
      <c r="F71" s="61">
        <v>1.3871837341119813</v>
      </c>
      <c r="G71" s="59">
        <v>1.9378108001701193</v>
      </c>
      <c r="H71" s="59">
        <v>2.3931279988963565</v>
      </c>
      <c r="I71" s="61">
        <v>2.9367124639201183</v>
      </c>
      <c r="J71" s="59">
        <v>3.185551033801437</v>
      </c>
      <c r="L71" s="52">
        <v>0.5</v>
      </c>
      <c r="M71" s="38">
        <f t="shared" si="4"/>
        <v>0.55555555555555569</v>
      </c>
      <c r="N71" s="53"/>
      <c r="O71" s="38">
        <v>2.6</v>
      </c>
      <c r="P71" s="38">
        <f t="shared" si="5"/>
        <v>0.50940438871473359</v>
      </c>
      <c r="Q71" s="54"/>
      <c r="R71" s="38">
        <v>4</v>
      </c>
      <c r="S71" s="38">
        <f t="shared" si="6"/>
        <v>0.50006250781347694</v>
      </c>
      <c r="T71" s="56">
        <f t="shared" si="2"/>
        <v>0.52167415069458878</v>
      </c>
      <c r="U71" s="57">
        <f t="shared" si="3"/>
        <v>0.48046189278971624</v>
      </c>
      <c r="V71" s="57">
        <f t="shared" si="1"/>
        <v>0</v>
      </c>
      <c r="W71" s="57">
        <f t="shared" si="1"/>
        <v>0.79064934279271881</v>
      </c>
      <c r="X71" s="57">
        <f t="shared" si="1"/>
        <v>1.3871837341119813</v>
      </c>
      <c r="Y71" s="57">
        <f t="shared" si="1"/>
        <v>1.9378108001701193</v>
      </c>
      <c r="Z71" s="57">
        <f t="shared" si="1"/>
        <v>2.3931279988963565</v>
      </c>
      <c r="AA71" s="57">
        <f t="shared" si="1"/>
        <v>2.9367124639201183</v>
      </c>
      <c r="AB71" s="57">
        <f t="shared" si="1"/>
        <v>3.185551033801437</v>
      </c>
    </row>
    <row r="72" spans="1:28" ht="18.75">
      <c r="A72" s="68"/>
      <c r="B72" s="50" t="s">
        <v>41</v>
      </c>
      <c r="C72" s="58">
        <v>1.1439731750254922</v>
      </c>
      <c r="D72" s="51">
        <v>43404</v>
      </c>
      <c r="E72" s="59">
        <v>1.8825252378595396</v>
      </c>
      <c r="F72" s="61">
        <v>3.3028654394248504</v>
      </c>
      <c r="G72" s="59">
        <v>4.6139009293699162</v>
      </c>
      <c r="H72" s="59">
        <v>5.6980049328034132</v>
      </c>
      <c r="I72" s="61">
        <v>6.9922720863067385</v>
      </c>
      <c r="J72" s="59">
        <v>7.5847533072482802</v>
      </c>
      <c r="L72" s="52">
        <v>1.1000000000000001</v>
      </c>
      <c r="M72" s="38">
        <f t="shared" si="4"/>
        <v>1.2222222222222228</v>
      </c>
      <c r="N72" s="53"/>
      <c r="O72" s="38">
        <v>6.4</v>
      </c>
      <c r="P72" s="38">
        <f t="shared" si="5"/>
        <v>1.2539184952978057</v>
      </c>
      <c r="Q72" s="54"/>
      <c r="R72" s="38">
        <v>10</v>
      </c>
      <c r="S72" s="38">
        <f t="shared" si="6"/>
        <v>1.2501562695336923</v>
      </c>
      <c r="T72" s="56">
        <f t="shared" si="2"/>
        <v>1.2420989956845736</v>
      </c>
      <c r="U72" s="57">
        <f t="shared" si="3"/>
        <v>1.1439731750254922</v>
      </c>
      <c r="V72" s="57">
        <f t="shared" si="1"/>
        <v>0</v>
      </c>
      <c r="W72" s="57">
        <f t="shared" si="1"/>
        <v>1.8825252378595396</v>
      </c>
      <c r="X72" s="57">
        <f t="shared" si="1"/>
        <v>3.3028654394248504</v>
      </c>
      <c r="Y72" s="57">
        <f t="shared" si="1"/>
        <v>4.6139009293699162</v>
      </c>
      <c r="Z72" s="57">
        <f t="shared" si="1"/>
        <v>5.6980049328034132</v>
      </c>
      <c r="AA72" s="57">
        <f t="shared" si="1"/>
        <v>6.9922720863067385</v>
      </c>
      <c r="AB72" s="57">
        <f t="shared" si="1"/>
        <v>7.5847533072482802</v>
      </c>
    </row>
    <row r="73" spans="1:28" ht="18.75">
      <c r="A73" s="68"/>
      <c r="B73" s="50" t="s">
        <v>42</v>
      </c>
      <c r="C73" s="58">
        <v>0.90710693440912127</v>
      </c>
      <c r="D73" s="51">
        <v>43404</v>
      </c>
      <c r="E73" s="59">
        <v>1.4927375350602217</v>
      </c>
      <c r="F73" s="61">
        <v>2.6189881099753465</v>
      </c>
      <c r="G73" s="59">
        <v>3.6585661439262993</v>
      </c>
      <c r="H73" s="59">
        <v>4.5182001638527716</v>
      </c>
      <c r="I73" s="61">
        <v>5.5444818420876301</v>
      </c>
      <c r="J73" s="59">
        <v>6.0142864107229732</v>
      </c>
      <c r="L73" s="52">
        <v>0.9</v>
      </c>
      <c r="M73" s="38">
        <f t="shared" si="4"/>
        <v>1.0000000000000002</v>
      </c>
      <c r="N73" s="53"/>
      <c r="O73" s="38">
        <v>5</v>
      </c>
      <c r="P73" s="38">
        <f t="shared" si="5"/>
        <v>0.97962382445141083</v>
      </c>
      <c r="Q73" s="54"/>
      <c r="R73" s="38">
        <v>7.8</v>
      </c>
      <c r="S73" s="38">
        <f t="shared" si="6"/>
        <v>0.97512189023627993</v>
      </c>
      <c r="T73" s="56">
        <f t="shared" si="2"/>
        <v>0.98491523822923044</v>
      </c>
      <c r="U73" s="57">
        <f t="shared" si="3"/>
        <v>0.90710693440912127</v>
      </c>
      <c r="V73" s="57">
        <f t="shared" si="1"/>
        <v>0</v>
      </c>
      <c r="W73" s="57">
        <f t="shared" si="1"/>
        <v>1.4927375350602217</v>
      </c>
      <c r="X73" s="57">
        <f t="shared" si="1"/>
        <v>2.6189881099753465</v>
      </c>
      <c r="Y73" s="57">
        <f t="shared" si="1"/>
        <v>3.6585661439262993</v>
      </c>
      <c r="Z73" s="57">
        <f t="shared" si="1"/>
        <v>4.5182001638527716</v>
      </c>
      <c r="AA73" s="57">
        <f t="shared" si="1"/>
        <v>5.5444818420876301</v>
      </c>
      <c r="AB73" s="57">
        <f t="shared" si="1"/>
        <v>6.0142864107229732</v>
      </c>
    </row>
    <row r="74" spans="1:28" ht="18.75">
      <c r="A74" s="68"/>
      <c r="B74" s="50" t="s">
        <v>43</v>
      </c>
      <c r="C74" s="58">
        <v>0.80620264362547256</v>
      </c>
      <c r="D74" s="51">
        <v>43404</v>
      </c>
      <c r="E74" s="59">
        <v>1.3266891712038722</v>
      </c>
      <c r="F74" s="61">
        <v>2.3276584686910904</v>
      </c>
      <c r="G74" s="59">
        <v>3.2515964603813035</v>
      </c>
      <c r="H74" s="59">
        <v>4.0156069569679618</v>
      </c>
      <c r="I74" s="61">
        <v>4.9277276460643167</v>
      </c>
      <c r="J74" s="59">
        <v>5.3452723377139906</v>
      </c>
      <c r="L74" s="52">
        <v>0.8</v>
      </c>
      <c r="M74" s="38">
        <f t="shared" si="4"/>
        <v>0.88888888888888917</v>
      </c>
      <c r="N74" s="53"/>
      <c r="O74" s="38">
        <v>4.4000000000000004</v>
      </c>
      <c r="P74" s="38">
        <f t="shared" si="5"/>
        <v>0.86206896551724166</v>
      </c>
      <c r="Q74" s="54"/>
      <c r="R74" s="38">
        <v>7</v>
      </c>
      <c r="S74" s="38">
        <f t="shared" si="6"/>
        <v>0.87510938867358457</v>
      </c>
      <c r="T74" s="56">
        <f t="shared" si="2"/>
        <v>0.87535574769323843</v>
      </c>
      <c r="U74" s="57">
        <f t="shared" si="3"/>
        <v>0.80620264362547256</v>
      </c>
      <c r="V74" s="57">
        <f t="shared" si="3"/>
        <v>0</v>
      </c>
      <c r="W74" s="57">
        <f t="shared" si="3"/>
        <v>1.3266891712038722</v>
      </c>
      <c r="X74" s="57">
        <f t="shared" si="3"/>
        <v>2.3276584686910904</v>
      </c>
      <c r="Y74" s="57">
        <f t="shared" si="3"/>
        <v>3.2515964603813035</v>
      </c>
      <c r="Z74" s="57">
        <f t="shared" si="3"/>
        <v>4.0156069569679618</v>
      </c>
      <c r="AA74" s="57">
        <f t="shared" si="3"/>
        <v>4.9277276460643167</v>
      </c>
      <c r="AB74" s="57">
        <f t="shared" si="3"/>
        <v>5.3452723377139906</v>
      </c>
    </row>
    <row r="75" spans="1:28" ht="18.75">
      <c r="A75" s="68"/>
      <c r="B75" s="50" t="s">
        <v>44</v>
      </c>
      <c r="C75" s="58">
        <v>0.6224387329045703</v>
      </c>
      <c r="D75" s="51">
        <v>43404</v>
      </c>
      <c r="E75" s="59">
        <v>1.0242868008579444</v>
      </c>
      <c r="F75" s="61">
        <v>1.7970975403545528</v>
      </c>
      <c r="G75" s="59">
        <v>2.5104353064574561</v>
      </c>
      <c r="H75" s="59">
        <v>3.1002990698441106</v>
      </c>
      <c r="I75" s="61">
        <v>3.8045131411650259</v>
      </c>
      <c r="J75" s="59">
        <v>4.1268836901286301</v>
      </c>
      <c r="L75" s="52">
        <v>0.6</v>
      </c>
      <c r="M75" s="38">
        <f t="shared" si="4"/>
        <v>0.66666666666666685</v>
      </c>
      <c r="N75" s="53"/>
      <c r="O75" s="38">
        <v>3.5</v>
      </c>
      <c r="P75" s="38">
        <f t="shared" si="5"/>
        <v>0.68573667711598751</v>
      </c>
      <c r="Q75" s="54"/>
      <c r="R75" s="38">
        <v>5.4</v>
      </c>
      <c r="S75" s="38">
        <f t="shared" si="6"/>
        <v>0.67508438554819383</v>
      </c>
      <c r="T75" s="56">
        <f t="shared" si="2"/>
        <v>0.6758292431102827</v>
      </c>
      <c r="U75" s="57">
        <f t="shared" si="3"/>
        <v>0.6224387329045703</v>
      </c>
      <c r="V75" s="57">
        <f t="shared" si="3"/>
        <v>0</v>
      </c>
      <c r="W75" s="57">
        <f t="shared" si="3"/>
        <v>1.0242868008579444</v>
      </c>
      <c r="X75" s="57">
        <f t="shared" si="3"/>
        <v>1.7970975403545528</v>
      </c>
      <c r="Y75" s="57">
        <f t="shared" si="3"/>
        <v>2.5104353064574561</v>
      </c>
      <c r="Z75" s="57">
        <f t="shared" si="3"/>
        <v>3.1002990698441106</v>
      </c>
      <c r="AA75" s="57">
        <f t="shared" si="3"/>
        <v>3.8045131411650259</v>
      </c>
      <c r="AB75" s="57">
        <f t="shared" si="3"/>
        <v>4.1268836901286301</v>
      </c>
    </row>
    <row r="76" spans="1:28" ht="18.75">
      <c r="A76" s="68"/>
      <c r="B76" s="50" t="s">
        <v>45</v>
      </c>
      <c r="C76" s="58">
        <v>1.4248033967825746</v>
      </c>
      <c r="D76" s="51">
        <v>43404</v>
      </c>
      <c r="E76" s="59">
        <v>2.3446601825881324</v>
      </c>
      <c r="F76" s="61">
        <v>4.1136750405912537</v>
      </c>
      <c r="G76" s="59">
        <v>5.7465523319093927</v>
      </c>
      <c r="H76" s="59">
        <v>7.0967894705758763</v>
      </c>
      <c r="I76" s="61">
        <v>8.7087820215502987</v>
      </c>
      <c r="J76" s="59">
        <v>9.4467095136950192</v>
      </c>
      <c r="L76" s="52">
        <v>1.4</v>
      </c>
      <c r="M76" s="38">
        <f t="shared" si="4"/>
        <v>1.555555555555556</v>
      </c>
      <c r="N76" s="53"/>
      <c r="O76" s="38">
        <v>7.9</v>
      </c>
      <c r="P76" s="38">
        <f t="shared" si="5"/>
        <v>1.5478056426332292</v>
      </c>
      <c r="Q76" s="54"/>
      <c r="R76" s="38">
        <v>12.3</v>
      </c>
      <c r="S76" s="38">
        <f t="shared" si="6"/>
        <v>1.5376922115264415</v>
      </c>
      <c r="T76" s="56">
        <f t="shared" si="2"/>
        <v>1.5470178032384088</v>
      </c>
      <c r="U76" s="57">
        <f t="shared" si="3"/>
        <v>1.4248033967825746</v>
      </c>
      <c r="V76" s="57">
        <f t="shared" si="3"/>
        <v>0</v>
      </c>
      <c r="W76" s="57">
        <f t="shared" si="3"/>
        <v>2.3446601825881324</v>
      </c>
      <c r="X76" s="57">
        <f t="shared" si="3"/>
        <v>4.1136750405912537</v>
      </c>
      <c r="Y76" s="57">
        <f t="shared" si="3"/>
        <v>5.7465523319093927</v>
      </c>
      <c r="Z76" s="57">
        <f t="shared" si="3"/>
        <v>7.0967894705758763</v>
      </c>
      <c r="AA76" s="57">
        <f t="shared" si="3"/>
        <v>8.7087820215502987</v>
      </c>
      <c r="AB76" s="57">
        <f t="shared" si="3"/>
        <v>9.4467095136950192</v>
      </c>
    </row>
    <row r="77" spans="1:28" ht="18.75">
      <c r="A77" s="68"/>
      <c r="B77" s="50" t="s">
        <v>46</v>
      </c>
      <c r="C77" s="58">
        <v>1.8552864181494479</v>
      </c>
      <c r="D77" s="51">
        <v>43404</v>
      </c>
      <c r="E77" s="59">
        <v>3.0530641643293199</v>
      </c>
      <c r="F77" s="61">
        <v>5.3565603849090095</v>
      </c>
      <c r="G77" s="59">
        <v>7.4827871105949395</v>
      </c>
      <c r="H77" s="59">
        <v>9.2409781917684874</v>
      </c>
      <c r="I77" s="61">
        <v>11.340010165396855</v>
      </c>
      <c r="J77" s="59">
        <v>12.300891404764156</v>
      </c>
      <c r="L77" s="52">
        <v>1.8</v>
      </c>
      <c r="M77" s="38">
        <f t="shared" si="4"/>
        <v>2.0000000000000004</v>
      </c>
      <c r="N77" s="53"/>
      <c r="O77" s="38">
        <v>10.3</v>
      </c>
      <c r="P77" s="38">
        <f t="shared" si="5"/>
        <v>2.0180250783699063</v>
      </c>
      <c r="Q77" s="54"/>
      <c r="R77" s="38">
        <v>16.2</v>
      </c>
      <c r="S77" s="38">
        <f t="shared" si="6"/>
        <v>2.0252531566445815</v>
      </c>
      <c r="T77" s="56">
        <f t="shared" si="2"/>
        <v>2.0144260783381629</v>
      </c>
      <c r="U77" s="57">
        <f t="shared" si="3"/>
        <v>1.8552864181494479</v>
      </c>
      <c r="V77" s="57">
        <f t="shared" si="3"/>
        <v>0</v>
      </c>
      <c r="W77" s="57">
        <f t="shared" si="3"/>
        <v>3.0530641643293199</v>
      </c>
      <c r="X77" s="57">
        <f t="shared" si="3"/>
        <v>5.3565603849090095</v>
      </c>
      <c r="Y77" s="57">
        <f t="shared" si="3"/>
        <v>7.4827871105949395</v>
      </c>
      <c r="Z77" s="57">
        <f t="shared" si="3"/>
        <v>9.2409781917684874</v>
      </c>
      <c r="AA77" s="57">
        <f t="shared" si="3"/>
        <v>11.340010165396855</v>
      </c>
      <c r="AB77" s="57">
        <f t="shared" si="3"/>
        <v>12.300891404764156</v>
      </c>
    </row>
    <row r="78" spans="1:28" ht="18.75">
      <c r="A78" s="68"/>
      <c r="B78" s="50" t="s">
        <v>47</v>
      </c>
      <c r="C78" s="58">
        <v>1.3200611262514577</v>
      </c>
      <c r="D78" s="51">
        <v>43404</v>
      </c>
      <c r="E78" s="59">
        <v>2.1722960292580993</v>
      </c>
      <c r="F78" s="61">
        <v>3.8112644308526074</v>
      </c>
      <c r="G78" s="59">
        <v>5.3241032134350323</v>
      </c>
      <c r="H78" s="59">
        <v>6.5750797074548721</v>
      </c>
      <c r="I78" s="61">
        <v>8.0685690598479454</v>
      </c>
      <c r="J78" s="59">
        <v>8.7522489265384369</v>
      </c>
      <c r="L78" s="52">
        <v>1.3</v>
      </c>
      <c r="M78" s="38">
        <f t="shared" si="4"/>
        <v>1.4444444444444449</v>
      </c>
      <c r="N78" s="53"/>
      <c r="O78" s="38">
        <v>7.3</v>
      </c>
      <c r="P78" s="38">
        <f t="shared" si="5"/>
        <v>1.4302507836990599</v>
      </c>
      <c r="Q78" s="54"/>
      <c r="R78" s="38">
        <v>11.4</v>
      </c>
      <c r="S78" s="38">
        <f t="shared" si="6"/>
        <v>1.4251781472684093</v>
      </c>
      <c r="T78" s="56">
        <f t="shared" si="2"/>
        <v>1.4332911251373048</v>
      </c>
      <c r="U78" s="57">
        <f t="shared" si="3"/>
        <v>1.3200611262514577</v>
      </c>
      <c r="V78" s="57">
        <f t="shared" si="3"/>
        <v>0</v>
      </c>
      <c r="W78" s="57">
        <f t="shared" si="3"/>
        <v>2.1722960292580993</v>
      </c>
      <c r="X78" s="57">
        <f t="shared" si="3"/>
        <v>3.8112644308526074</v>
      </c>
      <c r="Y78" s="57">
        <f t="shared" si="3"/>
        <v>5.3241032134350323</v>
      </c>
      <c r="Z78" s="57">
        <f t="shared" si="3"/>
        <v>6.5750797074548721</v>
      </c>
      <c r="AA78" s="57">
        <f t="shared" si="3"/>
        <v>8.0685690598479454</v>
      </c>
      <c r="AB78" s="57">
        <f t="shared" si="3"/>
        <v>8.7522489265384369</v>
      </c>
    </row>
    <row r="79" spans="1:28" ht="18.75">
      <c r="A79" s="68"/>
      <c r="B79" s="50" t="s">
        <v>48</v>
      </c>
      <c r="C79" s="58">
        <v>0.43649791164900498</v>
      </c>
      <c r="D79" s="51">
        <v>43404</v>
      </c>
      <c r="E79" s="59">
        <v>0.71830210086344404</v>
      </c>
      <c r="F79" s="61">
        <v>1.2602514623950807</v>
      </c>
      <c r="G79" s="59">
        <v>1.7604941830742606</v>
      </c>
      <c r="H79" s="59">
        <v>2.1741482300745338</v>
      </c>
      <c r="I79" s="61">
        <v>2.6679927728956669</v>
      </c>
      <c r="J79" s="59">
        <v>2.8940617238800046</v>
      </c>
      <c r="L79" s="52">
        <v>0.4</v>
      </c>
      <c r="M79" s="38">
        <f t="shared" si="4"/>
        <v>0.44444444444444459</v>
      </c>
      <c r="N79" s="53"/>
      <c r="O79" s="38">
        <v>2.5</v>
      </c>
      <c r="P79" s="38">
        <f t="shared" si="5"/>
        <v>0.48981191222570541</v>
      </c>
      <c r="Q79" s="54"/>
      <c r="R79" s="38">
        <v>3.9</v>
      </c>
      <c r="S79" s="38">
        <f t="shared" si="6"/>
        <v>0.48756094511813997</v>
      </c>
      <c r="T79" s="56">
        <f t="shared" si="2"/>
        <v>0.47393910059609667</v>
      </c>
      <c r="U79" s="57">
        <f t="shared" si="3"/>
        <v>0.43649791164900498</v>
      </c>
      <c r="V79" s="57">
        <f t="shared" si="3"/>
        <v>0</v>
      </c>
      <c r="W79" s="57">
        <f t="shared" si="3"/>
        <v>0.71830210086344404</v>
      </c>
      <c r="X79" s="57">
        <f t="shared" si="3"/>
        <v>1.2602514623950807</v>
      </c>
      <c r="Y79" s="57">
        <f t="shared" si="3"/>
        <v>1.7604941830742606</v>
      </c>
      <c r="Z79" s="57">
        <f t="shared" si="3"/>
        <v>2.1741482300745338</v>
      </c>
      <c r="AA79" s="57">
        <f t="shared" si="3"/>
        <v>2.6679927728956669</v>
      </c>
      <c r="AB79" s="57">
        <f t="shared" si="3"/>
        <v>2.8940617238800046</v>
      </c>
    </row>
    <row r="80" spans="1:28" ht="18.75">
      <c r="A80" s="68"/>
      <c r="B80" s="50" t="s">
        <v>49</v>
      </c>
      <c r="C80" s="58">
        <v>1.4187885065004429</v>
      </c>
      <c r="D80" s="51">
        <v>43404</v>
      </c>
      <c r="E80" s="59">
        <v>2.3347620634658757</v>
      </c>
      <c r="F80" s="61">
        <v>4.0963089225139289</v>
      </c>
      <c r="G80" s="59">
        <v>5.7222929275206784</v>
      </c>
      <c r="H80" s="59">
        <v>7.0668299616939541</v>
      </c>
      <c r="I80" s="61">
        <v>8.6720173925011892</v>
      </c>
      <c r="J80" s="59">
        <v>9.4068296808841527</v>
      </c>
      <c r="L80" s="52">
        <v>1.4</v>
      </c>
      <c r="M80" s="38">
        <f t="shared" si="4"/>
        <v>1.555555555555556</v>
      </c>
      <c r="N80" s="53"/>
      <c r="O80" s="38">
        <v>7.8</v>
      </c>
      <c r="P80" s="38">
        <f t="shared" si="5"/>
        <v>1.5282131661442009</v>
      </c>
      <c r="Q80" s="54"/>
      <c r="R80" s="38">
        <v>12.3</v>
      </c>
      <c r="S80" s="38">
        <f t="shared" si="6"/>
        <v>1.5376922115264415</v>
      </c>
      <c r="T80" s="56">
        <f t="shared" si="2"/>
        <v>1.5404869777420662</v>
      </c>
      <c r="U80" s="57">
        <f t="shared" si="3"/>
        <v>1.4187885065004429</v>
      </c>
      <c r="V80" s="57">
        <f t="shared" si="3"/>
        <v>0</v>
      </c>
      <c r="W80" s="57">
        <f t="shared" si="3"/>
        <v>2.3347620634658757</v>
      </c>
      <c r="X80" s="57">
        <f t="shared" si="3"/>
        <v>4.0963089225139289</v>
      </c>
      <c r="Y80" s="57">
        <f t="shared" si="3"/>
        <v>5.7222929275206784</v>
      </c>
      <c r="Z80" s="57">
        <f t="shared" si="3"/>
        <v>7.0668299616939541</v>
      </c>
      <c r="AA80" s="57">
        <f t="shared" si="3"/>
        <v>8.6720173925011892</v>
      </c>
      <c r="AB80" s="57">
        <f t="shared" si="3"/>
        <v>9.4068296808841527</v>
      </c>
    </row>
    <row r="81" spans="1:28" ht="18.75">
      <c r="A81" s="68"/>
      <c r="B81" s="50" t="s">
        <v>50</v>
      </c>
      <c r="C81" s="58">
        <v>1.0968857354121551</v>
      </c>
      <c r="D81" s="51">
        <v>43404</v>
      </c>
      <c r="E81" s="59">
        <v>1.8050380245284063</v>
      </c>
      <c r="F81" s="61">
        <v>3.1669151563892091</v>
      </c>
      <c r="G81" s="59">
        <v>4.423986702238861</v>
      </c>
      <c r="H81" s="59">
        <v>5.4634675598585458</v>
      </c>
      <c r="I81" s="61">
        <v>6.7044609760360334</v>
      </c>
      <c r="J81" s="59">
        <v>7.2725548911192002</v>
      </c>
      <c r="L81" s="52">
        <v>1.1000000000000001</v>
      </c>
      <c r="M81" s="38">
        <f t="shared" si="4"/>
        <v>1.2222222222222228</v>
      </c>
      <c r="N81" s="53"/>
      <c r="O81" s="38">
        <v>6</v>
      </c>
      <c r="P81" s="38">
        <f t="shared" si="5"/>
        <v>1.175548589341693</v>
      </c>
      <c r="Q81" s="54"/>
      <c r="R81" s="38">
        <v>9.4</v>
      </c>
      <c r="S81" s="38">
        <f t="shared" si="6"/>
        <v>1.1751468933616707</v>
      </c>
      <c r="T81" s="56">
        <f t="shared" si="2"/>
        <v>1.1909725683085288</v>
      </c>
      <c r="U81" s="57">
        <f t="shared" si="3"/>
        <v>1.0968857354121551</v>
      </c>
      <c r="V81" s="57">
        <f t="shared" si="3"/>
        <v>0</v>
      </c>
      <c r="W81" s="57">
        <f t="shared" si="3"/>
        <v>1.8050380245284063</v>
      </c>
      <c r="X81" s="57">
        <f t="shared" si="3"/>
        <v>3.1669151563892091</v>
      </c>
      <c r="Y81" s="57">
        <f t="shared" si="3"/>
        <v>4.423986702238861</v>
      </c>
      <c r="Z81" s="57">
        <f t="shared" si="3"/>
        <v>5.4634675598585458</v>
      </c>
      <c r="AA81" s="57">
        <f t="shared" si="3"/>
        <v>6.7044609760360334</v>
      </c>
      <c r="AB81" s="57">
        <f t="shared" si="3"/>
        <v>7.2725548911192002</v>
      </c>
    </row>
    <row r="82" spans="1:28" ht="18.75">
      <c r="A82" s="68"/>
      <c r="B82" s="50" t="s">
        <v>51</v>
      </c>
      <c r="C82" s="58">
        <v>1.3474428258055946</v>
      </c>
      <c r="D82" s="51">
        <v>43404</v>
      </c>
      <c r="E82" s="59">
        <v>2.2173554253973502</v>
      </c>
      <c r="F82" s="61">
        <v>3.8903205408248174</v>
      </c>
      <c r="G82" s="59">
        <v>5.4345397619299263</v>
      </c>
      <c r="H82" s="59">
        <v>6.711464950163502</v>
      </c>
      <c r="I82" s="61">
        <v>8.23593338066234</v>
      </c>
      <c r="J82" s="59">
        <v>8.9337946487505793</v>
      </c>
      <c r="L82" s="52">
        <v>1.3</v>
      </c>
      <c r="M82" s="38">
        <f t="shared" si="4"/>
        <v>1.4444444444444449</v>
      </c>
      <c r="N82" s="53"/>
      <c r="O82" s="38">
        <v>7.5</v>
      </c>
      <c r="P82" s="38">
        <f t="shared" si="5"/>
        <v>1.4694357366771162</v>
      </c>
      <c r="Q82" s="54"/>
      <c r="R82" s="38">
        <v>11.799999999999999</v>
      </c>
      <c r="S82" s="38">
        <f t="shared" si="6"/>
        <v>1.475184398049757</v>
      </c>
      <c r="T82" s="56">
        <f t="shared" si="2"/>
        <v>1.4630215263904394</v>
      </c>
      <c r="U82" s="57">
        <f t="shared" si="3"/>
        <v>1.3474428258055946</v>
      </c>
      <c r="V82" s="57">
        <f t="shared" si="3"/>
        <v>0</v>
      </c>
      <c r="W82" s="57">
        <f t="shared" si="3"/>
        <v>2.2173554253973502</v>
      </c>
      <c r="X82" s="57">
        <f t="shared" si="3"/>
        <v>3.8903205408248174</v>
      </c>
      <c r="Y82" s="57">
        <f t="shared" si="3"/>
        <v>5.4345397619299263</v>
      </c>
      <c r="Z82" s="57">
        <f t="shared" si="3"/>
        <v>6.711464950163502</v>
      </c>
      <c r="AA82" s="57">
        <f t="shared" si="3"/>
        <v>8.23593338066234</v>
      </c>
      <c r="AB82" s="57">
        <f t="shared" si="3"/>
        <v>8.9337946487505793</v>
      </c>
    </row>
    <row r="83" spans="1:28" ht="18.75">
      <c r="A83" s="68"/>
      <c r="B83" s="50" t="s">
        <v>52</v>
      </c>
      <c r="C83" s="58">
        <v>1.3337519760285259</v>
      </c>
      <c r="D83" s="51">
        <v>43404</v>
      </c>
      <c r="E83" s="59">
        <v>2.1948257273277241</v>
      </c>
      <c r="F83" s="61">
        <v>3.8507924858387121</v>
      </c>
      <c r="G83" s="59">
        <v>5.3793214876824775</v>
      </c>
      <c r="H83" s="59">
        <v>6.6432723288091857</v>
      </c>
      <c r="I83" s="61">
        <v>8.1522512202551418</v>
      </c>
      <c r="J83" s="59">
        <v>8.8430217876445063</v>
      </c>
      <c r="L83" s="52">
        <v>1.3</v>
      </c>
      <c r="M83" s="38">
        <f t="shared" si="4"/>
        <v>1.4444444444444449</v>
      </c>
      <c r="N83" s="53"/>
      <c r="O83" s="38">
        <v>7.4</v>
      </c>
      <c r="P83" s="38">
        <f t="shared" si="5"/>
        <v>1.449843260188088</v>
      </c>
      <c r="Q83" s="54"/>
      <c r="R83" s="38">
        <v>11.6</v>
      </c>
      <c r="S83" s="38">
        <f t="shared" si="6"/>
        <v>1.450181272659083</v>
      </c>
      <c r="T83" s="56">
        <f t="shared" si="2"/>
        <v>1.4481563257638719</v>
      </c>
      <c r="U83" s="57">
        <f t="shared" si="3"/>
        <v>1.3337519760285259</v>
      </c>
      <c r="V83" s="57">
        <f t="shared" si="3"/>
        <v>0</v>
      </c>
      <c r="W83" s="57">
        <f t="shared" si="3"/>
        <v>2.1948257273277241</v>
      </c>
      <c r="X83" s="57">
        <f t="shared" si="3"/>
        <v>3.8507924858387121</v>
      </c>
      <c r="Y83" s="57">
        <f t="shared" si="3"/>
        <v>5.3793214876824775</v>
      </c>
      <c r="Z83" s="57">
        <f t="shared" si="3"/>
        <v>6.6432723288091857</v>
      </c>
      <c r="AA83" s="57">
        <f t="shared" si="3"/>
        <v>8.1522512202551418</v>
      </c>
      <c r="AB83" s="57">
        <f t="shared" si="3"/>
        <v>8.8430217876445063</v>
      </c>
    </row>
    <row r="84" spans="1:28" ht="18.75">
      <c r="A84" s="68"/>
      <c r="B84" s="50" t="s">
        <v>53</v>
      </c>
      <c r="C84" s="58">
        <v>0.53138731215052193</v>
      </c>
      <c r="D84" s="51">
        <v>43404</v>
      </c>
      <c r="E84" s="59">
        <v>0.87445234559753626</v>
      </c>
      <c r="F84" s="61">
        <v>1.5342149856020117</v>
      </c>
      <c r="G84" s="59">
        <v>2.1432044622305413</v>
      </c>
      <c r="H84" s="59">
        <v>2.6467819280774205</v>
      </c>
      <c r="I84" s="61">
        <v>3.2479823398698677</v>
      </c>
      <c r="J84" s="59">
        <v>3.5231959640781181</v>
      </c>
      <c r="L84" s="52">
        <v>0.5</v>
      </c>
      <c r="M84" s="38">
        <f t="shared" si="4"/>
        <v>0.55555555555555569</v>
      </c>
      <c r="N84" s="53"/>
      <c r="O84" s="38">
        <v>3</v>
      </c>
      <c r="P84" s="38">
        <f t="shared" si="5"/>
        <v>0.58777429467084652</v>
      </c>
      <c r="Q84" s="54"/>
      <c r="R84" s="38">
        <v>4.7</v>
      </c>
      <c r="S84" s="38">
        <f t="shared" si="6"/>
        <v>0.58757344668083533</v>
      </c>
      <c r="T84" s="56">
        <f t="shared" si="2"/>
        <v>0.57696776563574581</v>
      </c>
      <c r="U84" s="57">
        <f t="shared" si="3"/>
        <v>0.53138731215052193</v>
      </c>
      <c r="V84" s="57">
        <f t="shared" si="3"/>
        <v>0</v>
      </c>
      <c r="W84" s="57">
        <f t="shared" si="3"/>
        <v>0.87445234559753626</v>
      </c>
      <c r="X84" s="57">
        <f t="shared" si="3"/>
        <v>1.5342149856020117</v>
      </c>
      <c r="Y84" s="57">
        <f t="shared" si="3"/>
        <v>2.1432044622305413</v>
      </c>
      <c r="Z84" s="57">
        <f t="shared" si="3"/>
        <v>2.6467819280774205</v>
      </c>
      <c r="AA84" s="57">
        <f t="shared" si="3"/>
        <v>3.2479823398698677</v>
      </c>
      <c r="AB84" s="57">
        <f t="shared" si="3"/>
        <v>3.5231959640781181</v>
      </c>
    </row>
    <row r="85" spans="1:28" ht="18.75">
      <c r="A85" s="68"/>
      <c r="B85" s="50" t="s">
        <v>54</v>
      </c>
      <c r="C85" s="58">
        <v>1.0490837745239754</v>
      </c>
      <c r="D85" s="51">
        <v>43404</v>
      </c>
      <c r="E85" s="59">
        <v>1.7263749931254475</v>
      </c>
      <c r="F85" s="61">
        <v>3.0289019162179187</v>
      </c>
      <c r="G85" s="59">
        <v>4.2311906502136356</v>
      </c>
      <c r="H85" s="59">
        <v>5.2253712348005266</v>
      </c>
      <c r="I85" s="61">
        <v>6.4122825193325381</v>
      </c>
      <c r="J85" s="59">
        <v>6.9556190670501659</v>
      </c>
      <c r="L85" s="52">
        <v>1</v>
      </c>
      <c r="M85" s="38">
        <f t="shared" si="4"/>
        <v>1.1111111111111114</v>
      </c>
      <c r="N85" s="53"/>
      <c r="O85" s="38">
        <v>5.8999999999999995</v>
      </c>
      <c r="P85" s="38">
        <f t="shared" si="5"/>
        <v>1.1559561128526648</v>
      </c>
      <c r="Q85" s="54"/>
      <c r="R85" s="38">
        <v>9.1999999999999993</v>
      </c>
      <c r="S85" s="38">
        <f t="shared" si="6"/>
        <v>1.1501437679709967</v>
      </c>
      <c r="T85" s="56">
        <f t="shared" si="2"/>
        <v>1.1390703306449244</v>
      </c>
      <c r="U85" s="57">
        <f t="shared" si="3"/>
        <v>1.0490837745239754</v>
      </c>
      <c r="V85" s="57">
        <f t="shared" si="3"/>
        <v>0</v>
      </c>
      <c r="W85" s="57">
        <f t="shared" si="3"/>
        <v>1.7263749931254475</v>
      </c>
      <c r="X85" s="57">
        <f t="shared" si="3"/>
        <v>3.0289019162179187</v>
      </c>
      <c r="Y85" s="57">
        <f t="shared" si="3"/>
        <v>4.2311906502136356</v>
      </c>
      <c r="Z85" s="57">
        <f t="shared" si="3"/>
        <v>5.2253712348005266</v>
      </c>
      <c r="AA85" s="57">
        <f t="shared" si="3"/>
        <v>6.4122825193325381</v>
      </c>
      <c r="AB85" s="57">
        <f t="shared" si="3"/>
        <v>6.9556190670501659</v>
      </c>
    </row>
    <row r="86" spans="1:28" ht="18.75">
      <c r="A86" s="68"/>
      <c r="B86" s="50" t="s">
        <v>55</v>
      </c>
      <c r="C86" s="58">
        <v>1.5098399272544913</v>
      </c>
      <c r="D86" s="51">
        <v>43404</v>
      </c>
      <c r="E86" s="59">
        <v>2.4845965187262835</v>
      </c>
      <c r="F86" s="61">
        <v>4.3591914772664699</v>
      </c>
      <c r="G86" s="59">
        <v>6.0895237717475936</v>
      </c>
      <c r="H86" s="59">
        <v>7.5203471034606455</v>
      </c>
      <c r="I86" s="61">
        <v>9.2285481937963461</v>
      </c>
      <c r="J86" s="59">
        <v>10.010517406934666</v>
      </c>
      <c r="L86" s="52">
        <v>1.5</v>
      </c>
      <c r="M86" s="38">
        <f t="shared" si="4"/>
        <v>1.6666666666666672</v>
      </c>
      <c r="N86" s="53"/>
      <c r="O86" s="38">
        <v>8.3000000000000007</v>
      </c>
      <c r="P86" s="38">
        <f t="shared" si="5"/>
        <v>1.6261755485893421</v>
      </c>
      <c r="Q86" s="54"/>
      <c r="R86" s="38">
        <v>13</v>
      </c>
      <c r="S86" s="38">
        <f t="shared" si="6"/>
        <v>1.6252031503938</v>
      </c>
      <c r="T86" s="56">
        <f t="shared" si="2"/>
        <v>1.6393484552166031</v>
      </c>
      <c r="U86" s="57">
        <f t="shared" si="3"/>
        <v>1.5098399272544913</v>
      </c>
      <c r="V86" s="57">
        <f t="shared" si="3"/>
        <v>0</v>
      </c>
      <c r="W86" s="57">
        <f t="shared" si="3"/>
        <v>2.4845965187262835</v>
      </c>
      <c r="X86" s="57">
        <f t="shared" si="3"/>
        <v>4.3591914772664699</v>
      </c>
      <c r="Y86" s="57">
        <f t="shared" si="3"/>
        <v>6.0895237717475936</v>
      </c>
      <c r="Z86" s="57">
        <f t="shared" si="3"/>
        <v>7.5203471034606455</v>
      </c>
      <c r="AA86" s="57">
        <f t="shared" si="3"/>
        <v>9.2285481937963461</v>
      </c>
      <c r="AB86" s="57">
        <f t="shared" si="3"/>
        <v>10.010517406934666</v>
      </c>
    </row>
    <row r="87" spans="1:28" ht="18.75">
      <c r="A87" s="68"/>
      <c r="B87" s="50" t="s">
        <v>56</v>
      </c>
      <c r="C87" s="58">
        <v>1.3200611262514577</v>
      </c>
      <c r="D87" s="51">
        <v>43404</v>
      </c>
      <c r="E87" s="59">
        <v>2.1722960292580993</v>
      </c>
      <c r="F87" s="61">
        <v>3.8112644308526074</v>
      </c>
      <c r="G87" s="59">
        <v>5.3241032134350323</v>
      </c>
      <c r="H87" s="59">
        <v>6.5750797074548721</v>
      </c>
      <c r="I87" s="61">
        <v>8.0685690598479454</v>
      </c>
      <c r="J87" s="59">
        <v>8.7522489265384369</v>
      </c>
      <c r="L87" s="52">
        <v>1.3</v>
      </c>
      <c r="M87" s="38">
        <f t="shared" si="4"/>
        <v>1.4444444444444449</v>
      </c>
      <c r="N87" s="53"/>
      <c r="O87" s="38">
        <v>7.3</v>
      </c>
      <c r="P87" s="38">
        <f t="shared" si="5"/>
        <v>1.4302507836990599</v>
      </c>
      <c r="Q87" s="54"/>
      <c r="R87" s="38">
        <v>11.4</v>
      </c>
      <c r="S87" s="38">
        <f t="shared" si="6"/>
        <v>1.4251781472684093</v>
      </c>
      <c r="T87" s="56">
        <f t="shared" si="2"/>
        <v>1.4332911251373048</v>
      </c>
      <c r="U87" s="57">
        <f t="shared" si="3"/>
        <v>1.3200611262514577</v>
      </c>
      <c r="V87" s="57">
        <f t="shared" si="3"/>
        <v>0</v>
      </c>
      <c r="W87" s="57">
        <f t="shared" si="3"/>
        <v>2.1722960292580993</v>
      </c>
      <c r="X87" s="57">
        <f t="shared" si="3"/>
        <v>3.8112644308526074</v>
      </c>
      <c r="Y87" s="57">
        <f t="shared" si="3"/>
        <v>5.3241032134350323</v>
      </c>
      <c r="Z87" s="57">
        <f t="shared" si="3"/>
        <v>6.5750797074548721</v>
      </c>
      <c r="AA87" s="57">
        <f t="shared" si="3"/>
        <v>8.0685690598479454</v>
      </c>
      <c r="AB87" s="57">
        <f t="shared" si="3"/>
        <v>8.7522489265384369</v>
      </c>
    </row>
    <row r="88" spans="1:28" ht="18.75">
      <c r="A88" s="68"/>
      <c r="B88" s="50" t="s">
        <v>57</v>
      </c>
      <c r="C88" s="58">
        <v>1.5706182166448972</v>
      </c>
      <c r="D88" s="51">
        <v>43404</v>
      </c>
      <c r="E88" s="59">
        <v>2.5846134301270429</v>
      </c>
      <c r="F88" s="61">
        <v>4.5346698152882157</v>
      </c>
      <c r="G88" s="59">
        <v>6.3346562731260976</v>
      </c>
      <c r="H88" s="59">
        <v>7.8230770977598283</v>
      </c>
      <c r="I88" s="61">
        <v>9.600041464474252</v>
      </c>
      <c r="J88" s="59">
        <v>10.413488684169817</v>
      </c>
      <c r="L88" s="52">
        <v>1.5</v>
      </c>
      <c r="M88" s="38">
        <f t="shared" si="4"/>
        <v>1.6666666666666672</v>
      </c>
      <c r="N88" s="53"/>
      <c r="O88" s="38">
        <v>8.8000000000000007</v>
      </c>
      <c r="P88" s="38">
        <f t="shared" si="5"/>
        <v>1.7241379310344833</v>
      </c>
      <c r="Q88" s="54"/>
      <c r="R88" s="38">
        <v>13.799999999999999</v>
      </c>
      <c r="S88" s="38">
        <f t="shared" si="6"/>
        <v>1.7252156519564954</v>
      </c>
      <c r="T88" s="56">
        <f t="shared" si="2"/>
        <v>1.7053400832192154</v>
      </c>
      <c r="U88" s="57">
        <f t="shared" si="3"/>
        <v>1.5706182166448972</v>
      </c>
      <c r="V88" s="57">
        <f t="shared" si="3"/>
        <v>0</v>
      </c>
      <c r="W88" s="57">
        <f t="shared" si="3"/>
        <v>2.5846134301270429</v>
      </c>
      <c r="X88" s="57">
        <f t="shared" si="3"/>
        <v>4.5346698152882157</v>
      </c>
      <c r="Y88" s="57">
        <f t="shared" si="3"/>
        <v>6.3346562731260976</v>
      </c>
      <c r="Z88" s="57">
        <f t="shared" si="3"/>
        <v>7.8230770977598283</v>
      </c>
      <c r="AA88" s="57">
        <f t="shared" si="3"/>
        <v>9.600041464474252</v>
      </c>
      <c r="AB88" s="57">
        <f t="shared" si="3"/>
        <v>10.413488684169817</v>
      </c>
    </row>
    <row r="89" spans="1:28" ht="18.75">
      <c r="A89" s="68"/>
      <c r="B89" s="50" t="s">
        <v>58</v>
      </c>
      <c r="C89" s="58">
        <v>1.0968857354121551</v>
      </c>
      <c r="D89" s="51">
        <v>43404</v>
      </c>
      <c r="E89" s="59">
        <v>1.8050380245284063</v>
      </c>
      <c r="F89" s="61">
        <v>3.1669151563892091</v>
      </c>
      <c r="G89" s="59">
        <v>4.423986702238861</v>
      </c>
      <c r="H89" s="59">
        <v>5.4634675598585458</v>
      </c>
      <c r="I89" s="61">
        <v>6.7044609760360334</v>
      </c>
      <c r="J89" s="59">
        <v>7.2725548911192002</v>
      </c>
      <c r="L89" s="52">
        <v>1.1000000000000001</v>
      </c>
      <c r="M89" s="38">
        <f t="shared" si="4"/>
        <v>1.2222222222222228</v>
      </c>
      <c r="N89" s="53"/>
      <c r="O89" s="38">
        <v>6</v>
      </c>
      <c r="P89" s="38">
        <f t="shared" si="5"/>
        <v>1.175548589341693</v>
      </c>
      <c r="Q89" s="54"/>
      <c r="R89" s="38">
        <v>9.4</v>
      </c>
      <c r="S89" s="38">
        <f t="shared" si="6"/>
        <v>1.1751468933616707</v>
      </c>
      <c r="T89" s="56">
        <f t="shared" si="2"/>
        <v>1.1909725683085288</v>
      </c>
      <c r="U89" s="57">
        <f t="shared" si="3"/>
        <v>1.0968857354121551</v>
      </c>
      <c r="V89" s="57">
        <f t="shared" si="3"/>
        <v>0</v>
      </c>
      <c r="W89" s="57">
        <f t="shared" si="3"/>
        <v>1.8050380245284063</v>
      </c>
      <c r="X89" s="57">
        <f t="shared" si="3"/>
        <v>3.1669151563892091</v>
      </c>
      <c r="Y89" s="57">
        <f t="shared" si="3"/>
        <v>4.423986702238861</v>
      </c>
      <c r="Z89" s="57">
        <f t="shared" si="3"/>
        <v>5.4634675598585458</v>
      </c>
      <c r="AA89" s="57">
        <f t="shared" si="3"/>
        <v>6.7044609760360334</v>
      </c>
      <c r="AB89" s="57">
        <f t="shared" si="3"/>
        <v>7.2725548911192002</v>
      </c>
    </row>
    <row r="90" spans="1:28" ht="18.75">
      <c r="A90" s="68"/>
      <c r="B90" s="50" t="s">
        <v>59</v>
      </c>
      <c r="C90" s="58">
        <v>1.1478111547729606</v>
      </c>
      <c r="D90" s="51">
        <v>43404</v>
      </c>
      <c r="E90" s="59">
        <v>1.8888410273332239</v>
      </c>
      <c r="F90" s="61">
        <v>3.3139464078792393</v>
      </c>
      <c r="G90" s="59">
        <v>4.6293803642992826</v>
      </c>
      <c r="H90" s="59">
        <v>5.7171214890396085</v>
      </c>
      <c r="I90" s="61">
        <v>7.0157308519857819</v>
      </c>
      <c r="J90" s="59">
        <v>7.6101998213958817</v>
      </c>
      <c r="L90" s="52">
        <v>1.1000000000000001</v>
      </c>
      <c r="M90" s="38">
        <f t="shared" si="4"/>
        <v>1.2222222222222228</v>
      </c>
      <c r="N90" s="53"/>
      <c r="O90" s="38">
        <v>6.4</v>
      </c>
      <c r="P90" s="38">
        <f t="shared" si="5"/>
        <v>1.2539184952978057</v>
      </c>
      <c r="Q90" s="54"/>
      <c r="R90" s="38">
        <v>10.1</v>
      </c>
      <c r="S90" s="38">
        <f t="shared" si="6"/>
        <v>1.2626578322290292</v>
      </c>
      <c r="T90" s="56">
        <f t="shared" si="2"/>
        <v>1.2462661832496857</v>
      </c>
      <c r="U90" s="57">
        <f t="shared" si="3"/>
        <v>1.1478111547729606</v>
      </c>
      <c r="V90" s="57">
        <f t="shared" si="3"/>
        <v>0</v>
      </c>
      <c r="W90" s="57">
        <f t="shared" si="3"/>
        <v>1.8888410273332239</v>
      </c>
      <c r="X90" s="57">
        <f t="shared" si="3"/>
        <v>3.3139464078792393</v>
      </c>
      <c r="Y90" s="57">
        <f t="shared" si="3"/>
        <v>4.6293803642992826</v>
      </c>
      <c r="Z90" s="57">
        <f t="shared" si="3"/>
        <v>5.7171214890396085</v>
      </c>
      <c r="AA90" s="57">
        <f t="shared" si="3"/>
        <v>7.0157308519857819</v>
      </c>
      <c r="AB90" s="57">
        <f t="shared" si="3"/>
        <v>7.6101998213958817</v>
      </c>
    </row>
    <row r="91" spans="1:28" ht="18.75">
      <c r="A91" s="68"/>
      <c r="B91" s="50" t="s">
        <v>60</v>
      </c>
      <c r="C91" s="58">
        <v>0.68393154356981856</v>
      </c>
      <c r="D91" s="51">
        <v>43404</v>
      </c>
      <c r="E91" s="59">
        <v>1.1254795303305287</v>
      </c>
      <c r="F91" s="61">
        <v>1.9746388355119486</v>
      </c>
      <c r="G91" s="59">
        <v>2.758449632730128</v>
      </c>
      <c r="H91" s="59">
        <v>3.4065880162564444</v>
      </c>
      <c r="I91" s="61">
        <v>4.1803737582757181</v>
      </c>
      <c r="J91" s="59">
        <v>4.5345923753037347</v>
      </c>
      <c r="L91" s="52">
        <v>0.7</v>
      </c>
      <c r="M91" s="38">
        <f t="shared" si="4"/>
        <v>0.77777777777777801</v>
      </c>
      <c r="N91" s="53"/>
      <c r="O91" s="38">
        <v>3.7</v>
      </c>
      <c r="P91" s="38">
        <f t="shared" si="5"/>
        <v>0.72492163009404398</v>
      </c>
      <c r="Q91" s="54"/>
      <c r="R91" s="38">
        <v>5.8</v>
      </c>
      <c r="S91" s="38">
        <f t="shared" si="6"/>
        <v>0.72509063632954152</v>
      </c>
      <c r="T91" s="56">
        <f t="shared" si="2"/>
        <v>0.74259668140045443</v>
      </c>
      <c r="U91" s="57">
        <f t="shared" si="3"/>
        <v>0.68393154356981856</v>
      </c>
      <c r="V91" s="57">
        <f t="shared" si="3"/>
        <v>0</v>
      </c>
      <c r="W91" s="57">
        <f t="shared" si="3"/>
        <v>1.1254795303305287</v>
      </c>
      <c r="X91" s="57">
        <f t="shared" si="3"/>
        <v>1.9746388355119486</v>
      </c>
      <c r="Y91" s="57">
        <f t="shared" si="3"/>
        <v>2.758449632730128</v>
      </c>
      <c r="Z91" s="57">
        <f t="shared" si="3"/>
        <v>3.4065880162564444</v>
      </c>
      <c r="AA91" s="57">
        <f t="shared" si="3"/>
        <v>4.1803737582757181</v>
      </c>
      <c r="AB91" s="57">
        <f t="shared" si="3"/>
        <v>4.5345923753037347</v>
      </c>
    </row>
    <row r="92" spans="1:28" ht="112.5">
      <c r="A92" s="68" t="s">
        <v>244</v>
      </c>
      <c r="B92" s="11" t="s">
        <v>251</v>
      </c>
      <c r="C92" s="13">
        <v>18</v>
      </c>
      <c r="D92" s="51">
        <v>43404</v>
      </c>
      <c r="E92" s="13">
        <v>30</v>
      </c>
      <c r="F92" s="13">
        <v>60</v>
      </c>
      <c r="G92" s="13">
        <v>100</v>
      </c>
      <c r="H92" s="13">
        <v>100</v>
      </c>
      <c r="I92" s="13">
        <v>100</v>
      </c>
      <c r="J92" s="13">
        <v>100</v>
      </c>
    </row>
    <row r="93" spans="1:28" ht="18.75">
      <c r="A93" s="68"/>
      <c r="B93" s="8" t="s">
        <v>27</v>
      </c>
      <c r="C93" s="13"/>
      <c r="D93" s="13"/>
      <c r="E93" s="13"/>
      <c r="F93" s="13"/>
      <c r="G93" s="60">
        <v>1</v>
      </c>
      <c r="H93" s="60">
        <v>1</v>
      </c>
      <c r="I93" s="60">
        <v>1</v>
      </c>
      <c r="J93" s="60">
        <v>1</v>
      </c>
    </row>
    <row r="94" spans="1:28" ht="18.75">
      <c r="A94" s="68"/>
      <c r="B94" s="8" t="s">
        <v>28</v>
      </c>
      <c r="C94" s="13"/>
      <c r="D94" s="13"/>
      <c r="E94" s="13"/>
      <c r="F94" s="13"/>
      <c r="G94" s="60">
        <v>1</v>
      </c>
      <c r="H94" s="60">
        <v>1</v>
      </c>
      <c r="I94" s="60">
        <v>1</v>
      </c>
      <c r="J94" s="60">
        <v>1</v>
      </c>
    </row>
    <row r="95" spans="1:28" ht="18.75">
      <c r="A95" s="68"/>
      <c r="B95" s="8" t="s">
        <v>99</v>
      </c>
      <c r="C95" s="13"/>
      <c r="D95" s="13"/>
      <c r="E95" s="13"/>
      <c r="F95" s="13"/>
      <c r="G95" s="60">
        <v>0</v>
      </c>
      <c r="H95" s="60">
        <v>0</v>
      </c>
      <c r="I95" s="60">
        <v>0</v>
      </c>
      <c r="J95" s="60">
        <v>0</v>
      </c>
    </row>
    <row r="96" spans="1:28" ht="18.75">
      <c r="A96" s="68"/>
      <c r="B96" s="8" t="s">
        <v>30</v>
      </c>
      <c r="C96" s="13"/>
      <c r="D96" s="13"/>
      <c r="E96" s="13"/>
      <c r="F96" s="13"/>
      <c r="G96" s="60">
        <v>1</v>
      </c>
      <c r="H96" s="60">
        <v>1</v>
      </c>
      <c r="I96" s="60">
        <v>1</v>
      </c>
      <c r="J96" s="60">
        <v>1</v>
      </c>
    </row>
    <row r="97" spans="1:10" ht="18.75">
      <c r="A97" s="68"/>
      <c r="B97" s="8" t="s">
        <v>31</v>
      </c>
      <c r="C97" s="13"/>
      <c r="D97" s="13"/>
      <c r="E97" s="13"/>
      <c r="F97" s="13"/>
      <c r="G97" s="60">
        <v>1</v>
      </c>
      <c r="H97" s="60">
        <v>1</v>
      </c>
      <c r="I97" s="60">
        <v>1</v>
      </c>
      <c r="J97" s="60">
        <v>1</v>
      </c>
    </row>
    <row r="98" spans="1:10" ht="18.75">
      <c r="A98" s="68"/>
      <c r="B98" s="8" t="s">
        <v>32</v>
      </c>
      <c r="C98" s="13"/>
      <c r="D98" s="13"/>
      <c r="E98" s="13"/>
      <c r="F98" s="13"/>
      <c r="G98" s="60">
        <v>1</v>
      </c>
      <c r="H98" s="60">
        <v>1</v>
      </c>
      <c r="I98" s="60">
        <v>1</v>
      </c>
      <c r="J98" s="60">
        <v>1</v>
      </c>
    </row>
    <row r="99" spans="1:10" ht="18.75">
      <c r="A99" s="68"/>
      <c r="B99" s="8" t="s">
        <v>33</v>
      </c>
      <c r="C99" s="13"/>
      <c r="D99" s="13"/>
      <c r="E99" s="13"/>
      <c r="F99" s="13"/>
      <c r="G99" s="60">
        <v>1</v>
      </c>
      <c r="H99" s="60">
        <v>1</v>
      </c>
      <c r="I99" s="60">
        <v>1</v>
      </c>
      <c r="J99" s="60">
        <v>1</v>
      </c>
    </row>
    <row r="100" spans="1:10" ht="18.75">
      <c r="A100" s="68"/>
      <c r="B100" s="8" t="s">
        <v>34</v>
      </c>
      <c r="C100" s="13"/>
      <c r="D100" s="13"/>
      <c r="E100" s="13"/>
      <c r="F100" s="13"/>
      <c r="G100" s="60">
        <v>1</v>
      </c>
      <c r="H100" s="60">
        <v>1</v>
      </c>
      <c r="I100" s="60">
        <v>1</v>
      </c>
      <c r="J100" s="60">
        <v>1</v>
      </c>
    </row>
    <row r="101" spans="1:10" ht="18.75">
      <c r="A101" s="68"/>
      <c r="B101" s="8" t="s">
        <v>35</v>
      </c>
      <c r="C101" s="13"/>
      <c r="D101" s="13"/>
      <c r="E101" s="13"/>
      <c r="F101" s="13"/>
      <c r="G101" s="60">
        <v>1</v>
      </c>
      <c r="H101" s="60">
        <v>1</v>
      </c>
      <c r="I101" s="60">
        <v>1</v>
      </c>
      <c r="J101" s="60">
        <v>1</v>
      </c>
    </row>
    <row r="102" spans="1:10" ht="18.75">
      <c r="A102" s="68"/>
      <c r="B102" s="8" t="s">
        <v>36</v>
      </c>
      <c r="C102" s="13"/>
      <c r="D102" s="13"/>
      <c r="E102" s="13"/>
      <c r="F102" s="13"/>
      <c r="G102" s="60">
        <v>1</v>
      </c>
      <c r="H102" s="60">
        <v>1</v>
      </c>
      <c r="I102" s="60">
        <v>1</v>
      </c>
      <c r="J102" s="60">
        <v>1</v>
      </c>
    </row>
    <row r="103" spans="1:10" ht="18.75">
      <c r="A103" s="68"/>
      <c r="B103" s="8" t="s">
        <v>37</v>
      </c>
      <c r="C103" s="13"/>
      <c r="D103" s="13"/>
      <c r="E103" s="13"/>
      <c r="F103" s="13"/>
      <c r="G103" s="60">
        <v>1</v>
      </c>
      <c r="H103" s="60">
        <v>1</v>
      </c>
      <c r="I103" s="60">
        <v>1</v>
      </c>
      <c r="J103" s="60">
        <v>1</v>
      </c>
    </row>
    <row r="104" spans="1:10" ht="18.75">
      <c r="A104" s="68"/>
      <c r="B104" s="50" t="s">
        <v>38</v>
      </c>
      <c r="C104" s="13"/>
      <c r="D104" s="13"/>
      <c r="E104" s="13"/>
      <c r="F104" s="13"/>
      <c r="G104" s="60">
        <v>0</v>
      </c>
      <c r="H104" s="60">
        <v>0</v>
      </c>
      <c r="I104" s="60">
        <v>0</v>
      </c>
      <c r="J104" s="60">
        <v>0</v>
      </c>
    </row>
    <row r="105" spans="1:10" ht="18.75">
      <c r="A105" s="68"/>
      <c r="B105" s="50" t="s">
        <v>39</v>
      </c>
      <c r="C105" s="13"/>
      <c r="D105" s="13"/>
      <c r="E105" s="13"/>
      <c r="F105" s="13"/>
      <c r="G105" s="60">
        <v>1</v>
      </c>
      <c r="H105" s="60">
        <v>1</v>
      </c>
      <c r="I105" s="60">
        <v>1</v>
      </c>
      <c r="J105" s="60">
        <v>1</v>
      </c>
    </row>
    <row r="106" spans="1:10" ht="18.75">
      <c r="A106" s="68"/>
      <c r="B106" s="50" t="s">
        <v>40</v>
      </c>
      <c r="C106" s="13"/>
      <c r="D106" s="13"/>
      <c r="E106" s="13"/>
      <c r="F106" s="13"/>
      <c r="G106" s="60">
        <v>1</v>
      </c>
      <c r="H106" s="60">
        <v>1</v>
      </c>
      <c r="I106" s="60">
        <v>1</v>
      </c>
      <c r="J106" s="60">
        <v>1</v>
      </c>
    </row>
    <row r="107" spans="1:10" ht="18.75">
      <c r="A107" s="68"/>
      <c r="B107" s="50" t="s">
        <v>41</v>
      </c>
      <c r="C107" s="13"/>
      <c r="D107" s="13"/>
      <c r="E107" s="13"/>
      <c r="F107" s="13"/>
      <c r="G107" s="60">
        <v>1</v>
      </c>
      <c r="H107" s="60">
        <v>1</v>
      </c>
      <c r="I107" s="60">
        <v>1</v>
      </c>
      <c r="J107" s="60">
        <v>1</v>
      </c>
    </row>
    <row r="108" spans="1:10" ht="18.75">
      <c r="A108" s="68"/>
      <c r="B108" s="50" t="s">
        <v>42</v>
      </c>
      <c r="C108" s="13"/>
      <c r="D108" s="13"/>
      <c r="E108" s="13"/>
      <c r="F108" s="13"/>
      <c r="G108" s="60">
        <v>1</v>
      </c>
      <c r="H108" s="60">
        <v>1</v>
      </c>
      <c r="I108" s="60">
        <v>1</v>
      </c>
      <c r="J108" s="60">
        <v>1</v>
      </c>
    </row>
    <row r="109" spans="1:10" ht="18.75">
      <c r="A109" s="68"/>
      <c r="B109" s="50" t="s">
        <v>43</v>
      </c>
      <c r="C109" s="13"/>
      <c r="D109" s="13"/>
      <c r="E109" s="13"/>
      <c r="F109" s="13"/>
      <c r="G109" s="60">
        <v>1</v>
      </c>
      <c r="H109" s="60">
        <v>1</v>
      </c>
      <c r="I109" s="60">
        <v>1</v>
      </c>
      <c r="J109" s="60">
        <v>1</v>
      </c>
    </row>
    <row r="110" spans="1:10" ht="18.75">
      <c r="A110" s="68"/>
      <c r="B110" s="50" t="s">
        <v>44</v>
      </c>
      <c r="C110" s="13"/>
      <c r="D110" s="13"/>
      <c r="E110" s="13"/>
      <c r="F110" s="13"/>
      <c r="G110" s="60">
        <v>1</v>
      </c>
      <c r="H110" s="60">
        <v>1</v>
      </c>
      <c r="I110" s="60">
        <v>1</v>
      </c>
      <c r="J110" s="60">
        <v>1</v>
      </c>
    </row>
    <row r="111" spans="1:10" ht="18.75">
      <c r="A111" s="68"/>
      <c r="B111" s="50" t="s">
        <v>45</v>
      </c>
      <c r="C111" s="13"/>
      <c r="D111" s="13"/>
      <c r="E111" s="13"/>
      <c r="F111" s="13"/>
      <c r="G111" s="60">
        <v>1</v>
      </c>
      <c r="H111" s="60">
        <v>1</v>
      </c>
      <c r="I111" s="60">
        <v>1</v>
      </c>
      <c r="J111" s="60">
        <v>1</v>
      </c>
    </row>
    <row r="112" spans="1:10" ht="18.75">
      <c r="A112" s="68"/>
      <c r="B112" s="50" t="s">
        <v>46</v>
      </c>
      <c r="C112" s="13"/>
      <c r="D112" s="13"/>
      <c r="E112" s="13"/>
      <c r="F112" s="13"/>
      <c r="G112" s="60">
        <v>1</v>
      </c>
      <c r="H112" s="60">
        <v>1</v>
      </c>
      <c r="I112" s="60">
        <v>1</v>
      </c>
      <c r="J112" s="60">
        <v>1</v>
      </c>
    </row>
    <row r="113" spans="1:10" ht="18.75">
      <c r="A113" s="68"/>
      <c r="B113" s="50" t="s">
        <v>47</v>
      </c>
      <c r="C113" s="13"/>
      <c r="D113" s="13"/>
      <c r="E113" s="13"/>
      <c r="F113" s="13"/>
      <c r="G113" s="60">
        <v>1</v>
      </c>
      <c r="H113" s="60">
        <v>1</v>
      </c>
      <c r="I113" s="60">
        <v>1</v>
      </c>
      <c r="J113" s="60">
        <v>1</v>
      </c>
    </row>
    <row r="114" spans="1:10" ht="18.75">
      <c r="A114" s="68"/>
      <c r="B114" s="50" t="s">
        <v>48</v>
      </c>
      <c r="C114" s="13"/>
      <c r="D114" s="13"/>
      <c r="E114" s="13"/>
      <c r="F114" s="13"/>
      <c r="G114" s="60">
        <v>1</v>
      </c>
      <c r="H114" s="60">
        <v>1</v>
      </c>
      <c r="I114" s="60">
        <v>1</v>
      </c>
      <c r="J114" s="60">
        <v>1</v>
      </c>
    </row>
    <row r="115" spans="1:10" ht="18.75">
      <c r="A115" s="68"/>
      <c r="B115" s="50" t="s">
        <v>49</v>
      </c>
      <c r="C115" s="13"/>
      <c r="D115" s="13"/>
      <c r="E115" s="13"/>
      <c r="F115" s="13"/>
      <c r="G115" s="60">
        <v>1</v>
      </c>
      <c r="H115" s="60">
        <v>1</v>
      </c>
      <c r="I115" s="60">
        <v>1</v>
      </c>
      <c r="J115" s="60">
        <v>1</v>
      </c>
    </row>
    <row r="116" spans="1:10" ht="18.75">
      <c r="A116" s="68"/>
      <c r="B116" s="50" t="s">
        <v>50</v>
      </c>
      <c r="C116" s="13"/>
      <c r="D116" s="13"/>
      <c r="E116" s="13"/>
      <c r="F116" s="13"/>
      <c r="G116" s="60">
        <v>1</v>
      </c>
      <c r="H116" s="60">
        <v>1</v>
      </c>
      <c r="I116" s="60">
        <v>1</v>
      </c>
      <c r="J116" s="60">
        <v>1</v>
      </c>
    </row>
    <row r="117" spans="1:10" ht="18.75">
      <c r="A117" s="68"/>
      <c r="B117" s="50" t="s">
        <v>51</v>
      </c>
      <c r="C117" s="13"/>
      <c r="D117" s="13"/>
      <c r="E117" s="13"/>
      <c r="F117" s="13"/>
      <c r="G117" s="60">
        <v>1</v>
      </c>
      <c r="H117" s="60">
        <v>1</v>
      </c>
      <c r="I117" s="60">
        <v>1</v>
      </c>
      <c r="J117" s="60">
        <v>1</v>
      </c>
    </row>
    <row r="118" spans="1:10" ht="18.75">
      <c r="A118" s="68"/>
      <c r="B118" s="50" t="s">
        <v>52</v>
      </c>
      <c r="C118" s="13"/>
      <c r="D118" s="13"/>
      <c r="E118" s="13"/>
      <c r="F118" s="13"/>
      <c r="G118" s="60">
        <v>1</v>
      </c>
      <c r="H118" s="60">
        <v>1</v>
      </c>
      <c r="I118" s="60">
        <v>1</v>
      </c>
      <c r="J118" s="60">
        <v>1</v>
      </c>
    </row>
    <row r="119" spans="1:10" ht="18.75">
      <c r="A119" s="68"/>
      <c r="B119" s="50" t="s">
        <v>53</v>
      </c>
      <c r="C119" s="13"/>
      <c r="D119" s="13"/>
      <c r="E119" s="13"/>
      <c r="F119" s="13"/>
      <c r="G119" s="60">
        <v>1</v>
      </c>
      <c r="H119" s="60">
        <v>1</v>
      </c>
      <c r="I119" s="60">
        <v>1</v>
      </c>
      <c r="J119" s="60">
        <v>1</v>
      </c>
    </row>
    <row r="120" spans="1:10" ht="18.75">
      <c r="A120" s="68"/>
      <c r="B120" s="50" t="s">
        <v>54</v>
      </c>
      <c r="C120" s="13"/>
      <c r="D120" s="13"/>
      <c r="E120" s="13"/>
      <c r="F120" s="13"/>
      <c r="G120" s="60">
        <v>1</v>
      </c>
      <c r="H120" s="60">
        <v>1</v>
      </c>
      <c r="I120" s="60">
        <v>1</v>
      </c>
      <c r="J120" s="60">
        <v>1</v>
      </c>
    </row>
    <row r="121" spans="1:10" ht="18.75">
      <c r="A121" s="68"/>
      <c r="B121" s="50" t="s">
        <v>55</v>
      </c>
      <c r="C121" s="13"/>
      <c r="D121" s="13"/>
      <c r="E121" s="13"/>
      <c r="F121" s="13"/>
      <c r="G121" s="60">
        <v>1</v>
      </c>
      <c r="H121" s="60">
        <v>1</v>
      </c>
      <c r="I121" s="60">
        <v>1</v>
      </c>
      <c r="J121" s="60">
        <v>1</v>
      </c>
    </row>
    <row r="122" spans="1:10" ht="18.75">
      <c r="A122" s="68"/>
      <c r="B122" s="50" t="s">
        <v>56</v>
      </c>
      <c r="C122" s="13"/>
      <c r="D122" s="13"/>
      <c r="E122" s="13"/>
      <c r="F122" s="13"/>
      <c r="G122" s="60">
        <v>1</v>
      </c>
      <c r="H122" s="60">
        <v>1</v>
      </c>
      <c r="I122" s="60">
        <v>1</v>
      </c>
      <c r="J122" s="60">
        <v>1</v>
      </c>
    </row>
    <row r="123" spans="1:10" ht="18.75">
      <c r="A123" s="68"/>
      <c r="B123" s="50" t="s">
        <v>57</v>
      </c>
      <c r="C123" s="13"/>
      <c r="D123" s="13"/>
      <c r="E123" s="13"/>
      <c r="F123" s="13"/>
      <c r="G123" s="60">
        <v>1</v>
      </c>
      <c r="H123" s="60">
        <v>1</v>
      </c>
      <c r="I123" s="60">
        <v>1</v>
      </c>
      <c r="J123" s="60">
        <v>1</v>
      </c>
    </row>
    <row r="124" spans="1:10" ht="18.75">
      <c r="A124" s="68"/>
      <c r="B124" s="50" t="s">
        <v>58</v>
      </c>
      <c r="C124" s="13"/>
      <c r="D124" s="13"/>
      <c r="E124" s="13"/>
      <c r="F124" s="13"/>
      <c r="G124" s="60">
        <v>1</v>
      </c>
      <c r="H124" s="60">
        <v>1</v>
      </c>
      <c r="I124" s="60">
        <v>1</v>
      </c>
      <c r="J124" s="60">
        <v>1</v>
      </c>
    </row>
    <row r="125" spans="1:10" ht="18.75">
      <c r="A125" s="68"/>
      <c r="B125" s="50" t="s">
        <v>59</v>
      </c>
      <c r="C125" s="13"/>
      <c r="D125" s="13"/>
      <c r="E125" s="13"/>
      <c r="F125" s="13"/>
      <c r="G125" s="60">
        <v>1</v>
      </c>
      <c r="H125" s="60">
        <v>1</v>
      </c>
      <c r="I125" s="60">
        <v>1</v>
      </c>
      <c r="J125" s="60">
        <v>1</v>
      </c>
    </row>
    <row r="126" spans="1:10" ht="18.75">
      <c r="A126" s="68"/>
      <c r="B126" s="50" t="s">
        <v>60</v>
      </c>
      <c r="C126" s="13"/>
      <c r="D126" s="13"/>
      <c r="E126" s="13"/>
      <c r="F126" s="13"/>
      <c r="G126" s="60">
        <v>1</v>
      </c>
      <c r="H126" s="60">
        <v>1</v>
      </c>
      <c r="I126" s="60">
        <v>1</v>
      </c>
      <c r="J126" s="60">
        <v>1</v>
      </c>
    </row>
    <row r="127" spans="1:10" ht="18" hidden="1" customHeight="1">
      <c r="A127" s="93" t="s">
        <v>334</v>
      </c>
      <c r="B127" s="93"/>
      <c r="C127" s="93"/>
      <c r="D127" s="93"/>
      <c r="E127" s="93"/>
      <c r="F127" s="93"/>
      <c r="G127" s="93"/>
      <c r="H127" s="93"/>
      <c r="I127" s="93"/>
      <c r="J127" s="93"/>
    </row>
    <row r="128" spans="1:10" ht="37.5" hidden="1">
      <c r="A128" s="68" t="s">
        <v>248</v>
      </c>
      <c r="B128" s="11" t="s">
        <v>335</v>
      </c>
      <c r="C128" s="13">
        <v>0.5</v>
      </c>
      <c r="D128" s="13" t="s">
        <v>336</v>
      </c>
      <c r="E128" s="13">
        <v>0.57999999999999996</v>
      </c>
      <c r="F128" s="13">
        <v>0.75</v>
      </c>
      <c r="G128" s="13">
        <v>1</v>
      </c>
      <c r="H128" s="13">
        <v>1.25</v>
      </c>
      <c r="I128" s="13">
        <v>1.58</v>
      </c>
      <c r="J128" s="13">
        <v>2</v>
      </c>
    </row>
    <row r="129" spans="1:10" ht="52.5" customHeight="1">
      <c r="A129" s="87" t="s">
        <v>218</v>
      </c>
      <c r="B129" s="87"/>
      <c r="C129" s="87"/>
      <c r="D129" s="87"/>
      <c r="E129" s="87"/>
      <c r="F129" s="87"/>
      <c r="G129" s="87"/>
      <c r="H129" s="87"/>
      <c r="I129" s="87"/>
      <c r="J129" s="87"/>
    </row>
    <row r="131" spans="1:10" ht="87" customHeight="1">
      <c r="A131" s="100" t="s">
        <v>206</v>
      </c>
      <c r="B131" s="100" t="s">
        <v>207</v>
      </c>
      <c r="C131" s="100" t="s">
        <v>214</v>
      </c>
      <c r="D131" s="96" t="s">
        <v>215</v>
      </c>
      <c r="E131" s="98" t="s">
        <v>216</v>
      </c>
      <c r="F131" s="99"/>
    </row>
    <row r="132" spans="1:10" ht="53.25" customHeight="1">
      <c r="A132" s="100"/>
      <c r="B132" s="100"/>
      <c r="C132" s="100"/>
      <c r="D132" s="97"/>
      <c r="E132" s="71" t="s">
        <v>208</v>
      </c>
      <c r="F132" s="71" t="s">
        <v>209</v>
      </c>
    </row>
    <row r="133" spans="1:10" ht="23.25" customHeight="1">
      <c r="A133" s="66">
        <v>1</v>
      </c>
      <c r="B133" s="64" t="s">
        <v>27</v>
      </c>
      <c r="C133" s="63">
        <v>50</v>
      </c>
      <c r="D133" s="63">
        <v>8498</v>
      </c>
      <c r="E133" s="63">
        <v>5</v>
      </c>
      <c r="F133" s="63">
        <v>4</v>
      </c>
    </row>
    <row r="134" spans="1:10" ht="23.25" customHeight="1">
      <c r="A134" s="63">
        <v>2</v>
      </c>
      <c r="B134" s="65" t="s">
        <v>28</v>
      </c>
      <c r="C134" s="63">
        <v>87</v>
      </c>
      <c r="D134" s="63">
        <v>6386</v>
      </c>
      <c r="E134" s="63">
        <v>15</v>
      </c>
      <c r="F134" s="63">
        <v>19</v>
      </c>
    </row>
    <row r="135" spans="1:10" ht="23.25" customHeight="1">
      <c r="A135" s="66">
        <v>3</v>
      </c>
      <c r="B135" s="64" t="s">
        <v>99</v>
      </c>
      <c r="C135" s="63">
        <v>26</v>
      </c>
      <c r="D135" s="63">
        <v>5332</v>
      </c>
      <c r="E135" s="63">
        <v>0</v>
      </c>
      <c r="F135" s="63">
        <v>0</v>
      </c>
    </row>
    <row r="136" spans="1:10" ht="23.25" customHeight="1">
      <c r="A136" s="63">
        <v>4</v>
      </c>
      <c r="B136" s="64" t="s">
        <v>30</v>
      </c>
      <c r="C136" s="63">
        <v>354</v>
      </c>
      <c r="D136" s="63">
        <v>100772</v>
      </c>
      <c r="E136" s="63">
        <v>102</v>
      </c>
      <c r="F136" s="63">
        <v>137</v>
      </c>
    </row>
    <row r="137" spans="1:10" ht="23.25" customHeight="1">
      <c r="A137" s="66">
        <v>5</v>
      </c>
      <c r="B137" s="64" t="s">
        <v>31</v>
      </c>
      <c r="C137" s="63">
        <v>37</v>
      </c>
      <c r="D137" s="63">
        <v>6707</v>
      </c>
      <c r="E137" s="63">
        <v>6</v>
      </c>
      <c r="F137" s="63">
        <v>6</v>
      </c>
    </row>
    <row r="138" spans="1:10" ht="23.25" customHeight="1">
      <c r="A138" s="63">
        <v>6</v>
      </c>
      <c r="B138" s="64" t="s">
        <v>210</v>
      </c>
      <c r="C138" s="63">
        <v>29</v>
      </c>
      <c r="D138" s="63">
        <v>5483</v>
      </c>
      <c r="E138" s="63">
        <v>4</v>
      </c>
      <c r="F138" s="63">
        <v>5</v>
      </c>
    </row>
    <row r="139" spans="1:10" ht="23.25" customHeight="1">
      <c r="A139" s="66">
        <v>7</v>
      </c>
      <c r="B139" s="64" t="s">
        <v>33</v>
      </c>
      <c r="C139" s="63">
        <v>28</v>
      </c>
      <c r="D139" s="63">
        <v>5628</v>
      </c>
      <c r="E139" s="63">
        <v>7</v>
      </c>
      <c r="F139" s="63">
        <v>4</v>
      </c>
    </row>
    <row r="140" spans="1:10" ht="23.25" customHeight="1">
      <c r="A140" s="63">
        <v>8</v>
      </c>
      <c r="B140" s="64" t="s">
        <v>34</v>
      </c>
      <c r="C140" s="63">
        <v>119</v>
      </c>
      <c r="D140" s="63">
        <v>23579</v>
      </c>
      <c r="E140" s="63">
        <v>14</v>
      </c>
      <c r="F140" s="63">
        <v>11</v>
      </c>
    </row>
    <row r="141" spans="1:10" ht="23.25" customHeight="1">
      <c r="A141" s="66">
        <v>9</v>
      </c>
      <c r="B141" s="64" t="s">
        <v>35</v>
      </c>
      <c r="C141" s="63">
        <v>45</v>
      </c>
      <c r="D141" s="63">
        <v>5617</v>
      </c>
      <c r="E141" s="63">
        <v>9</v>
      </c>
      <c r="F141" s="63">
        <v>5</v>
      </c>
    </row>
    <row r="142" spans="1:10" ht="23.25" customHeight="1">
      <c r="A142" s="63">
        <v>10</v>
      </c>
      <c r="B142" s="64" t="s">
        <v>211</v>
      </c>
      <c r="C142" s="63">
        <v>31</v>
      </c>
      <c r="D142" s="63">
        <v>5917</v>
      </c>
      <c r="E142" s="63">
        <v>8</v>
      </c>
      <c r="F142" s="63">
        <v>1</v>
      </c>
    </row>
    <row r="143" spans="1:10" ht="23.25" customHeight="1">
      <c r="A143" s="66">
        <v>11</v>
      </c>
      <c r="B143" s="64" t="s">
        <v>37</v>
      </c>
      <c r="C143" s="63">
        <v>112</v>
      </c>
      <c r="D143" s="63">
        <v>26926</v>
      </c>
      <c r="E143" s="63">
        <v>22</v>
      </c>
      <c r="F143" s="63">
        <v>15</v>
      </c>
    </row>
    <row r="144" spans="1:10" ht="23.25" customHeight="1">
      <c r="A144" s="63">
        <v>12</v>
      </c>
      <c r="B144" s="64" t="s">
        <v>39</v>
      </c>
      <c r="C144" s="63">
        <v>11</v>
      </c>
      <c r="D144" s="63">
        <v>1830</v>
      </c>
      <c r="E144" s="63">
        <v>1</v>
      </c>
      <c r="F144" s="63">
        <v>2</v>
      </c>
    </row>
    <row r="145" spans="1:6" ht="23.25" customHeight="1">
      <c r="A145" s="66">
        <v>13</v>
      </c>
      <c r="B145" s="64" t="s">
        <v>41</v>
      </c>
      <c r="C145" s="63">
        <v>21</v>
      </c>
      <c r="D145" s="63">
        <v>3840</v>
      </c>
      <c r="E145" s="63">
        <v>3</v>
      </c>
      <c r="F145" s="63">
        <v>3</v>
      </c>
    </row>
    <row r="146" spans="1:6" ht="23.25" customHeight="1">
      <c r="A146" s="63">
        <v>14</v>
      </c>
      <c r="B146" s="64" t="s">
        <v>42</v>
      </c>
      <c r="C146" s="63">
        <v>17</v>
      </c>
      <c r="D146" s="63">
        <v>2948</v>
      </c>
      <c r="E146" s="63">
        <v>5</v>
      </c>
      <c r="F146" s="63">
        <v>3</v>
      </c>
    </row>
    <row r="147" spans="1:6" ht="23.25" customHeight="1">
      <c r="A147" s="66">
        <v>15</v>
      </c>
      <c r="B147" s="64" t="s">
        <v>43</v>
      </c>
      <c r="C147" s="63">
        <v>12</v>
      </c>
      <c r="D147" s="63">
        <v>2481</v>
      </c>
      <c r="E147" s="63">
        <v>4</v>
      </c>
      <c r="F147" s="63">
        <v>5</v>
      </c>
    </row>
    <row r="148" spans="1:6" ht="23.25" customHeight="1">
      <c r="A148" s="63">
        <v>16</v>
      </c>
      <c r="B148" s="64" t="s">
        <v>44</v>
      </c>
      <c r="C148" s="63">
        <v>10</v>
      </c>
      <c r="D148" s="63">
        <v>2003</v>
      </c>
      <c r="E148" s="63">
        <v>3</v>
      </c>
      <c r="F148" s="63">
        <v>3</v>
      </c>
    </row>
    <row r="149" spans="1:6" ht="23.25" customHeight="1">
      <c r="A149" s="66">
        <v>17</v>
      </c>
      <c r="B149" s="64" t="s">
        <v>45</v>
      </c>
      <c r="C149" s="63">
        <v>26</v>
      </c>
      <c r="D149" s="63">
        <v>4973</v>
      </c>
      <c r="E149" s="63">
        <v>3</v>
      </c>
      <c r="F149" s="63">
        <v>3</v>
      </c>
    </row>
    <row r="150" spans="1:6" ht="23.25" customHeight="1">
      <c r="A150" s="63">
        <v>18</v>
      </c>
      <c r="B150" s="64" t="s">
        <v>46</v>
      </c>
      <c r="C150" s="63">
        <v>26</v>
      </c>
      <c r="D150" s="63">
        <v>5356</v>
      </c>
      <c r="E150" s="63">
        <v>4</v>
      </c>
      <c r="F150" s="63">
        <v>4</v>
      </c>
    </row>
    <row r="151" spans="1:6" ht="23.25" customHeight="1">
      <c r="A151" s="66">
        <v>19</v>
      </c>
      <c r="B151" s="64" t="s">
        <v>47</v>
      </c>
      <c r="C151" s="63">
        <v>24</v>
      </c>
      <c r="D151" s="63">
        <v>4026</v>
      </c>
      <c r="E151" s="63">
        <v>3</v>
      </c>
      <c r="F151" s="63">
        <v>4</v>
      </c>
    </row>
    <row r="152" spans="1:6" ht="23.25" customHeight="1">
      <c r="A152" s="63">
        <v>20</v>
      </c>
      <c r="B152" s="64" t="s">
        <v>48</v>
      </c>
      <c r="C152" s="63">
        <v>12</v>
      </c>
      <c r="D152" s="63">
        <v>1350</v>
      </c>
      <c r="E152" s="63">
        <v>1</v>
      </c>
      <c r="F152" s="63">
        <v>0</v>
      </c>
    </row>
    <row r="153" spans="1:6" ht="23.25" customHeight="1">
      <c r="A153" s="66">
        <v>21</v>
      </c>
      <c r="B153" s="64" t="s">
        <v>49</v>
      </c>
      <c r="C153" s="63">
        <v>15</v>
      </c>
      <c r="D153" s="63">
        <v>3542</v>
      </c>
      <c r="E153" s="63">
        <v>3</v>
      </c>
      <c r="F153" s="63">
        <v>3</v>
      </c>
    </row>
    <row r="154" spans="1:6" ht="23.25" customHeight="1">
      <c r="A154" s="63">
        <v>22</v>
      </c>
      <c r="B154" s="64" t="s">
        <v>50</v>
      </c>
      <c r="C154" s="63">
        <v>13</v>
      </c>
      <c r="D154" s="63">
        <v>2711</v>
      </c>
      <c r="E154" s="63">
        <v>3</v>
      </c>
      <c r="F154" s="63">
        <v>0</v>
      </c>
    </row>
    <row r="155" spans="1:6" ht="23.25" customHeight="1">
      <c r="A155" s="66">
        <v>23</v>
      </c>
      <c r="B155" s="64" t="s">
        <v>51</v>
      </c>
      <c r="C155" s="63">
        <v>21</v>
      </c>
      <c r="D155" s="63">
        <v>4167</v>
      </c>
      <c r="E155" s="63">
        <v>4</v>
      </c>
      <c r="F155" s="63">
        <v>4</v>
      </c>
    </row>
    <row r="156" spans="1:6" ht="23.25" customHeight="1">
      <c r="A156" s="63">
        <v>24</v>
      </c>
      <c r="B156" s="64" t="s">
        <v>52</v>
      </c>
      <c r="C156" s="63">
        <v>21</v>
      </c>
      <c r="D156" s="63">
        <v>4580</v>
      </c>
      <c r="E156" s="63">
        <v>1</v>
      </c>
      <c r="F156" s="63">
        <v>0</v>
      </c>
    </row>
    <row r="157" spans="1:6" ht="23.25" customHeight="1">
      <c r="A157" s="66">
        <v>25</v>
      </c>
      <c r="B157" s="64" t="s">
        <v>53</v>
      </c>
      <c r="C157" s="63">
        <v>12</v>
      </c>
      <c r="D157" s="63">
        <v>1729</v>
      </c>
      <c r="E157" s="63">
        <v>2</v>
      </c>
      <c r="F157" s="63">
        <v>2</v>
      </c>
    </row>
    <row r="158" spans="1:6" ht="23.25" customHeight="1">
      <c r="A158" s="63">
        <v>26</v>
      </c>
      <c r="B158" s="64" t="s">
        <v>212</v>
      </c>
      <c r="C158" s="63">
        <v>15</v>
      </c>
      <c r="D158" s="63">
        <v>3684</v>
      </c>
      <c r="E158" s="63">
        <v>0</v>
      </c>
      <c r="F158" s="63">
        <v>0</v>
      </c>
    </row>
    <row r="159" spans="1:6" ht="23.25" customHeight="1">
      <c r="A159" s="66">
        <v>27</v>
      </c>
      <c r="B159" s="64" t="s">
        <v>54</v>
      </c>
      <c r="C159" s="63">
        <v>16</v>
      </c>
      <c r="D159" s="63">
        <v>2891</v>
      </c>
      <c r="E159" s="63">
        <v>3</v>
      </c>
      <c r="F159" s="63">
        <v>3</v>
      </c>
    </row>
    <row r="160" spans="1:6" ht="23.25" customHeight="1">
      <c r="A160" s="63">
        <v>28</v>
      </c>
      <c r="B160" s="64" t="s">
        <v>55</v>
      </c>
      <c r="C160" s="63">
        <v>19</v>
      </c>
      <c r="D160" s="63">
        <v>4341</v>
      </c>
      <c r="E160" s="63">
        <v>2</v>
      </c>
      <c r="F160" s="63">
        <v>1</v>
      </c>
    </row>
    <row r="161" spans="1:12" ht="23.25" customHeight="1">
      <c r="A161" s="66">
        <v>29</v>
      </c>
      <c r="B161" s="64" t="s">
        <v>56</v>
      </c>
      <c r="C161" s="63">
        <v>23</v>
      </c>
      <c r="D161" s="63">
        <v>4099</v>
      </c>
      <c r="E161" s="63">
        <v>2</v>
      </c>
      <c r="F161" s="63">
        <v>2</v>
      </c>
    </row>
    <row r="162" spans="1:12" ht="23.25" customHeight="1">
      <c r="A162" s="63">
        <v>30</v>
      </c>
      <c r="B162" s="64" t="s">
        <v>57</v>
      </c>
      <c r="C162" s="63">
        <v>25</v>
      </c>
      <c r="D162" s="63">
        <v>4664</v>
      </c>
      <c r="E162" s="63">
        <v>2</v>
      </c>
      <c r="F162" s="63">
        <v>1</v>
      </c>
    </row>
    <row r="163" spans="1:12" ht="23.25" customHeight="1">
      <c r="A163" s="66">
        <v>31</v>
      </c>
      <c r="B163" s="64" t="s">
        <v>58</v>
      </c>
      <c r="C163" s="63">
        <v>18</v>
      </c>
      <c r="D163" s="63">
        <v>3193</v>
      </c>
      <c r="E163" s="63">
        <v>5</v>
      </c>
      <c r="F163" s="63">
        <v>2</v>
      </c>
    </row>
    <row r="164" spans="1:12" ht="23.25" customHeight="1">
      <c r="A164" s="63">
        <v>32</v>
      </c>
      <c r="B164" s="64" t="s">
        <v>59</v>
      </c>
      <c r="C164" s="63">
        <v>15</v>
      </c>
      <c r="D164" s="63">
        <v>2714</v>
      </c>
      <c r="E164" s="63">
        <v>1</v>
      </c>
      <c r="F164" s="63">
        <v>3</v>
      </c>
    </row>
    <row r="165" spans="1:12" ht="23.25" customHeight="1">
      <c r="A165" s="66">
        <v>33</v>
      </c>
      <c r="B165" s="64" t="s">
        <v>60</v>
      </c>
      <c r="C165" s="63">
        <v>10</v>
      </c>
      <c r="D165" s="63">
        <v>1762</v>
      </c>
      <c r="E165" s="63">
        <v>2</v>
      </c>
      <c r="F165" s="63">
        <v>3</v>
      </c>
    </row>
    <row r="166" spans="1:12" ht="18.75">
      <c r="A166" s="88" t="s">
        <v>213</v>
      </c>
      <c r="B166" s="88"/>
      <c r="C166" s="62">
        <v>1300</v>
      </c>
      <c r="D166" s="62">
        <v>273729</v>
      </c>
      <c r="E166" s="62">
        <v>249</v>
      </c>
      <c r="F166" s="62">
        <v>258</v>
      </c>
    </row>
    <row r="168" spans="1:12" ht="18.75">
      <c r="A168" s="101" t="s">
        <v>276</v>
      </c>
      <c r="B168" s="102"/>
      <c r="C168" s="102"/>
      <c r="D168" s="102"/>
      <c r="E168" s="102"/>
      <c r="F168" s="102"/>
      <c r="G168" s="102"/>
      <c r="H168" s="102"/>
      <c r="I168" s="102"/>
      <c r="J168" s="102"/>
      <c r="K168" s="102"/>
      <c r="L168" s="103"/>
    </row>
    <row r="169" spans="1:12" ht="40.9" customHeight="1">
      <c r="A169" s="104" t="s">
        <v>233</v>
      </c>
      <c r="B169" s="106" t="s">
        <v>294</v>
      </c>
      <c r="C169" s="108" t="s">
        <v>272</v>
      </c>
      <c r="D169" s="106" t="s">
        <v>271</v>
      </c>
      <c r="E169" s="108" t="s">
        <v>290</v>
      </c>
      <c r="F169" s="110" t="s">
        <v>275</v>
      </c>
      <c r="G169" s="111"/>
      <c r="H169" s="111"/>
      <c r="I169" s="111"/>
      <c r="J169" s="111"/>
      <c r="K169" s="111"/>
      <c r="L169" s="112"/>
    </row>
    <row r="170" spans="1:12" ht="19.5" thickBot="1">
      <c r="A170" s="105"/>
      <c r="B170" s="107"/>
      <c r="C170" s="109"/>
      <c r="D170" s="107"/>
      <c r="E170" s="109"/>
      <c r="F170" s="7" t="s">
        <v>281</v>
      </c>
      <c r="G170" s="7" t="s">
        <v>282</v>
      </c>
      <c r="H170" s="3" t="s">
        <v>283</v>
      </c>
      <c r="I170" s="3" t="s">
        <v>284</v>
      </c>
      <c r="J170" s="3" t="s">
        <v>285</v>
      </c>
      <c r="K170" s="3" t="s">
        <v>286</v>
      </c>
      <c r="L170" s="3" t="s">
        <v>274</v>
      </c>
    </row>
    <row r="171" spans="1:12" ht="93.75">
      <c r="A171" s="115" t="s">
        <v>340</v>
      </c>
      <c r="B171" s="116"/>
      <c r="C171" s="116"/>
      <c r="D171" s="116"/>
      <c r="E171" s="116"/>
      <c r="F171" s="20" t="s">
        <v>342</v>
      </c>
      <c r="G171" s="20" t="s">
        <v>342</v>
      </c>
      <c r="H171" s="20" t="s">
        <v>342</v>
      </c>
      <c r="I171" s="20" t="s">
        <v>342</v>
      </c>
      <c r="J171" s="20" t="s">
        <v>342</v>
      </c>
      <c r="K171" s="20" t="s">
        <v>342</v>
      </c>
      <c r="L171" s="21" t="s">
        <v>342</v>
      </c>
    </row>
    <row r="172" spans="1:12" ht="18.75">
      <c r="A172" s="94" t="s">
        <v>242</v>
      </c>
      <c r="B172" s="95" t="s">
        <v>270</v>
      </c>
      <c r="C172" s="114" t="s">
        <v>338</v>
      </c>
      <c r="D172" s="114" t="s">
        <v>339</v>
      </c>
      <c r="E172" s="9" t="s">
        <v>274</v>
      </c>
      <c r="F172" s="18">
        <v>0</v>
      </c>
      <c r="G172" s="18">
        <v>0</v>
      </c>
      <c r="H172" s="18">
        <v>0</v>
      </c>
      <c r="I172" s="18">
        <v>0</v>
      </c>
      <c r="J172" s="18">
        <v>0</v>
      </c>
      <c r="K172" s="18">
        <v>0</v>
      </c>
      <c r="L172" s="19">
        <v>0</v>
      </c>
    </row>
    <row r="173" spans="1:12" ht="37.5">
      <c r="A173" s="94"/>
      <c r="B173" s="95"/>
      <c r="C173" s="114"/>
      <c r="D173" s="114"/>
      <c r="E173" s="9" t="s">
        <v>291</v>
      </c>
      <c r="F173" s="18">
        <v>0</v>
      </c>
      <c r="G173" s="18">
        <v>0</v>
      </c>
      <c r="H173" s="18">
        <v>0</v>
      </c>
      <c r="I173" s="18">
        <v>0</v>
      </c>
      <c r="J173" s="18">
        <v>0</v>
      </c>
      <c r="K173" s="18">
        <v>0</v>
      </c>
      <c r="L173" s="19">
        <v>0</v>
      </c>
    </row>
    <row r="174" spans="1:12" ht="37.5">
      <c r="A174" s="94"/>
      <c r="B174" s="95"/>
      <c r="C174" s="114"/>
      <c r="D174" s="114"/>
      <c r="E174" s="9" t="s">
        <v>292</v>
      </c>
      <c r="F174" s="18">
        <v>0</v>
      </c>
      <c r="G174" s="18">
        <v>0</v>
      </c>
      <c r="H174" s="18">
        <v>0</v>
      </c>
      <c r="I174" s="18">
        <v>0</v>
      </c>
      <c r="J174" s="18">
        <v>0</v>
      </c>
      <c r="K174" s="18">
        <v>0</v>
      </c>
      <c r="L174" s="19">
        <v>0</v>
      </c>
    </row>
    <row r="175" spans="1:12" ht="18" customHeight="1">
      <c r="A175" s="94"/>
      <c r="B175" s="95"/>
      <c r="C175" s="114"/>
      <c r="D175" s="114"/>
      <c r="E175" s="9" t="s">
        <v>293</v>
      </c>
      <c r="F175" s="18">
        <v>0</v>
      </c>
      <c r="G175" s="18">
        <v>0</v>
      </c>
      <c r="H175" s="18">
        <v>0</v>
      </c>
      <c r="I175" s="18">
        <v>0</v>
      </c>
      <c r="J175" s="18">
        <v>0</v>
      </c>
      <c r="K175" s="18">
        <v>0</v>
      </c>
      <c r="L175" s="19">
        <v>0</v>
      </c>
    </row>
    <row r="176" spans="1:12" ht="18.75">
      <c r="A176" s="94" t="s">
        <v>243</v>
      </c>
      <c r="B176" s="95" t="s">
        <v>273</v>
      </c>
      <c r="C176" s="114" t="s">
        <v>338</v>
      </c>
      <c r="D176" s="114" t="s">
        <v>339</v>
      </c>
      <c r="E176" s="9" t="s">
        <v>274</v>
      </c>
      <c r="F176" s="18">
        <v>0</v>
      </c>
      <c r="G176" s="18">
        <v>0</v>
      </c>
      <c r="H176" s="18">
        <v>0</v>
      </c>
      <c r="I176" s="18">
        <v>0</v>
      </c>
      <c r="J176" s="18">
        <v>0</v>
      </c>
      <c r="K176" s="18">
        <v>0</v>
      </c>
      <c r="L176" s="19">
        <v>0</v>
      </c>
    </row>
    <row r="177" spans="1:12" ht="37.5">
      <c r="A177" s="94"/>
      <c r="B177" s="95"/>
      <c r="C177" s="114"/>
      <c r="D177" s="114"/>
      <c r="E177" s="9" t="s">
        <v>291</v>
      </c>
      <c r="F177" s="18">
        <v>0</v>
      </c>
      <c r="G177" s="18">
        <v>0</v>
      </c>
      <c r="H177" s="18">
        <v>0</v>
      </c>
      <c r="I177" s="18">
        <v>0</v>
      </c>
      <c r="J177" s="18">
        <v>0</v>
      </c>
      <c r="K177" s="18">
        <v>0</v>
      </c>
      <c r="L177" s="19">
        <v>0</v>
      </c>
    </row>
    <row r="178" spans="1:12" ht="58.15" customHeight="1">
      <c r="A178" s="94"/>
      <c r="B178" s="95"/>
      <c r="C178" s="114"/>
      <c r="D178" s="114"/>
      <c r="E178" s="9" t="s">
        <v>292</v>
      </c>
      <c r="F178" s="18">
        <v>0</v>
      </c>
      <c r="G178" s="18">
        <v>0</v>
      </c>
      <c r="H178" s="18">
        <v>0</v>
      </c>
      <c r="I178" s="18">
        <v>0</v>
      </c>
      <c r="J178" s="18">
        <v>0</v>
      </c>
      <c r="K178" s="18">
        <v>0</v>
      </c>
      <c r="L178" s="19">
        <v>0</v>
      </c>
    </row>
    <row r="179" spans="1:12" ht="56.25">
      <c r="A179" s="94"/>
      <c r="B179" s="95"/>
      <c r="C179" s="114"/>
      <c r="D179" s="114"/>
      <c r="E179" s="9" t="s">
        <v>293</v>
      </c>
      <c r="F179" s="18">
        <v>0</v>
      </c>
      <c r="G179" s="18">
        <v>0</v>
      </c>
      <c r="H179" s="18">
        <v>0</v>
      </c>
      <c r="I179" s="18">
        <v>0</v>
      </c>
      <c r="J179" s="18">
        <v>0</v>
      </c>
      <c r="K179" s="18">
        <v>0</v>
      </c>
      <c r="L179" s="19">
        <v>0</v>
      </c>
    </row>
    <row r="180" spans="1:12" ht="19.5" thickBot="1">
      <c r="A180" s="69" t="s">
        <v>296</v>
      </c>
      <c r="B180" s="16" t="s">
        <v>296</v>
      </c>
      <c r="C180" s="15"/>
      <c r="D180" s="15"/>
      <c r="E180" s="15"/>
      <c r="F180" s="23"/>
      <c r="G180" s="23"/>
      <c r="H180" s="23"/>
      <c r="I180" s="23"/>
      <c r="J180" s="23"/>
      <c r="K180" s="23"/>
      <c r="L180" s="24"/>
    </row>
    <row r="181" spans="1:12" ht="93.75">
      <c r="A181" s="115" t="s">
        <v>341</v>
      </c>
      <c r="B181" s="116"/>
      <c r="C181" s="116"/>
      <c r="D181" s="116"/>
      <c r="E181" s="116"/>
      <c r="F181" s="20" t="s">
        <v>342</v>
      </c>
      <c r="G181" s="20" t="s">
        <v>342</v>
      </c>
      <c r="H181" s="20" t="s">
        <v>342</v>
      </c>
      <c r="I181" s="20" t="s">
        <v>342</v>
      </c>
      <c r="J181" s="20" t="s">
        <v>342</v>
      </c>
      <c r="K181" s="20" t="s">
        <v>342</v>
      </c>
      <c r="L181" s="21" t="s">
        <v>342</v>
      </c>
    </row>
    <row r="182" spans="1:12" ht="18.75">
      <c r="A182" s="94" t="s">
        <v>237</v>
      </c>
      <c r="B182" s="95" t="s">
        <v>270</v>
      </c>
      <c r="C182" s="114" t="s">
        <v>338</v>
      </c>
      <c r="D182" s="114" t="s">
        <v>339</v>
      </c>
      <c r="E182" s="9" t="s">
        <v>274</v>
      </c>
      <c r="F182" s="18">
        <v>0</v>
      </c>
      <c r="G182" s="18">
        <v>0</v>
      </c>
      <c r="H182" s="18">
        <v>0</v>
      </c>
      <c r="I182" s="18">
        <v>0</v>
      </c>
      <c r="J182" s="18">
        <v>0</v>
      </c>
      <c r="K182" s="18">
        <v>0</v>
      </c>
      <c r="L182" s="19">
        <v>0</v>
      </c>
    </row>
    <row r="183" spans="1:12" ht="37.5">
      <c r="A183" s="94"/>
      <c r="B183" s="95"/>
      <c r="C183" s="114"/>
      <c r="D183" s="114"/>
      <c r="E183" s="9" t="s">
        <v>291</v>
      </c>
      <c r="F183" s="18">
        <v>0</v>
      </c>
      <c r="G183" s="18">
        <v>0</v>
      </c>
      <c r="H183" s="18">
        <v>0</v>
      </c>
      <c r="I183" s="18">
        <v>0</v>
      </c>
      <c r="J183" s="18">
        <v>0</v>
      </c>
      <c r="K183" s="18">
        <v>0</v>
      </c>
      <c r="L183" s="19">
        <v>0</v>
      </c>
    </row>
    <row r="184" spans="1:12" ht="37.5">
      <c r="A184" s="94"/>
      <c r="B184" s="95"/>
      <c r="C184" s="114"/>
      <c r="D184" s="114"/>
      <c r="E184" s="9" t="s">
        <v>292</v>
      </c>
      <c r="F184" s="18">
        <v>0</v>
      </c>
      <c r="G184" s="18">
        <v>0</v>
      </c>
      <c r="H184" s="18">
        <v>0</v>
      </c>
      <c r="I184" s="18">
        <v>0</v>
      </c>
      <c r="J184" s="18">
        <v>0</v>
      </c>
      <c r="K184" s="18">
        <v>0</v>
      </c>
      <c r="L184" s="19">
        <v>0</v>
      </c>
    </row>
    <row r="185" spans="1:12" ht="56.25">
      <c r="A185" s="94"/>
      <c r="B185" s="95"/>
      <c r="C185" s="114"/>
      <c r="D185" s="114"/>
      <c r="E185" s="9" t="s">
        <v>293</v>
      </c>
      <c r="F185" s="18">
        <v>0</v>
      </c>
      <c r="G185" s="18">
        <v>0</v>
      </c>
      <c r="H185" s="18">
        <v>0</v>
      </c>
      <c r="I185" s="18">
        <v>0</v>
      </c>
      <c r="J185" s="18">
        <v>0</v>
      </c>
      <c r="K185" s="18">
        <v>0</v>
      </c>
      <c r="L185" s="19">
        <v>0</v>
      </c>
    </row>
    <row r="186" spans="1:12" ht="18.75">
      <c r="A186" s="94" t="s">
        <v>238</v>
      </c>
      <c r="B186" s="95" t="s">
        <v>273</v>
      </c>
      <c r="C186" s="114" t="s">
        <v>338</v>
      </c>
      <c r="D186" s="114" t="s">
        <v>339</v>
      </c>
      <c r="E186" s="9" t="s">
        <v>274</v>
      </c>
      <c r="F186" s="18">
        <v>0</v>
      </c>
      <c r="G186" s="18">
        <v>0</v>
      </c>
      <c r="H186" s="18">
        <v>0</v>
      </c>
      <c r="I186" s="18">
        <v>0</v>
      </c>
      <c r="J186" s="18">
        <v>0</v>
      </c>
      <c r="K186" s="18">
        <v>0</v>
      </c>
      <c r="L186" s="19">
        <v>0</v>
      </c>
    </row>
    <row r="187" spans="1:12" ht="37.5">
      <c r="A187" s="94"/>
      <c r="B187" s="95"/>
      <c r="C187" s="114"/>
      <c r="D187" s="114"/>
      <c r="E187" s="9" t="s">
        <v>291</v>
      </c>
      <c r="F187" s="18">
        <v>0</v>
      </c>
      <c r="G187" s="18">
        <v>0</v>
      </c>
      <c r="H187" s="18">
        <v>0</v>
      </c>
      <c r="I187" s="18">
        <v>0</v>
      </c>
      <c r="J187" s="18">
        <v>0</v>
      </c>
      <c r="K187" s="18">
        <v>0</v>
      </c>
      <c r="L187" s="19">
        <v>0</v>
      </c>
    </row>
    <row r="188" spans="1:12" ht="37.5">
      <c r="A188" s="94"/>
      <c r="B188" s="95"/>
      <c r="C188" s="114"/>
      <c r="D188" s="114"/>
      <c r="E188" s="9" t="s">
        <v>292</v>
      </c>
      <c r="F188" s="18">
        <v>0</v>
      </c>
      <c r="G188" s="18">
        <v>0</v>
      </c>
      <c r="H188" s="18">
        <v>0</v>
      </c>
      <c r="I188" s="18">
        <v>0</v>
      </c>
      <c r="J188" s="18">
        <v>0</v>
      </c>
      <c r="K188" s="18">
        <v>0</v>
      </c>
      <c r="L188" s="19">
        <v>0</v>
      </c>
    </row>
    <row r="189" spans="1:12" ht="56.25">
      <c r="A189" s="94"/>
      <c r="B189" s="95"/>
      <c r="C189" s="114"/>
      <c r="D189" s="114"/>
      <c r="E189" s="9" t="s">
        <v>293</v>
      </c>
      <c r="F189" s="18">
        <v>0</v>
      </c>
      <c r="G189" s="18">
        <v>0</v>
      </c>
      <c r="H189" s="18">
        <v>0</v>
      </c>
      <c r="I189" s="18">
        <v>0</v>
      </c>
      <c r="J189" s="18">
        <v>0</v>
      </c>
      <c r="K189" s="18">
        <v>0</v>
      </c>
      <c r="L189" s="19">
        <v>0</v>
      </c>
    </row>
    <row r="190" spans="1:12" ht="19.5" thickBot="1">
      <c r="A190" s="70" t="s">
        <v>296</v>
      </c>
      <c r="B190" s="17" t="s">
        <v>296</v>
      </c>
      <c r="C190" s="17" t="s">
        <v>296</v>
      </c>
      <c r="D190" s="17" t="s">
        <v>296</v>
      </c>
      <c r="E190" s="17" t="s">
        <v>296</v>
      </c>
      <c r="F190" s="17" t="s">
        <v>296</v>
      </c>
      <c r="G190" s="17" t="s">
        <v>296</v>
      </c>
      <c r="H190" s="17" t="s">
        <v>296</v>
      </c>
      <c r="I190" s="17" t="s">
        <v>296</v>
      </c>
      <c r="J190" s="17" t="s">
        <v>296</v>
      </c>
      <c r="K190" s="17" t="s">
        <v>296</v>
      </c>
      <c r="L190" s="26" t="s">
        <v>296</v>
      </c>
    </row>
    <row r="191" spans="1:12" ht="18.75">
      <c r="A191" s="113" t="s">
        <v>295</v>
      </c>
      <c r="B191" s="113"/>
      <c r="C191" s="113"/>
      <c r="D191" s="113"/>
      <c r="E191" s="113"/>
      <c r="F191" s="25">
        <v>0</v>
      </c>
      <c r="G191" s="25">
        <v>0</v>
      </c>
      <c r="H191" s="25">
        <v>0</v>
      </c>
      <c r="I191" s="25">
        <v>0</v>
      </c>
      <c r="J191" s="25">
        <v>0</v>
      </c>
      <c r="K191" s="25">
        <v>0</v>
      </c>
      <c r="L191" s="25">
        <v>0</v>
      </c>
    </row>
    <row r="192" spans="1:12" ht="18.75">
      <c r="A192" s="89" t="s">
        <v>291</v>
      </c>
      <c r="B192" s="89"/>
      <c r="C192" s="89"/>
      <c r="D192" s="89"/>
      <c r="E192" s="89"/>
      <c r="F192" s="18">
        <v>0</v>
      </c>
      <c r="G192" s="18">
        <v>0</v>
      </c>
      <c r="H192" s="18">
        <v>0</v>
      </c>
      <c r="I192" s="18">
        <v>0</v>
      </c>
      <c r="J192" s="18">
        <v>0</v>
      </c>
      <c r="K192" s="18">
        <v>0</v>
      </c>
      <c r="L192" s="18">
        <v>0</v>
      </c>
    </row>
    <row r="193" spans="1:12" ht="18.75">
      <c r="A193" s="89" t="s">
        <v>292</v>
      </c>
      <c r="B193" s="89"/>
      <c r="C193" s="89"/>
      <c r="D193" s="89"/>
      <c r="E193" s="89"/>
      <c r="F193" s="18">
        <v>0</v>
      </c>
      <c r="G193" s="18">
        <v>0</v>
      </c>
      <c r="H193" s="18">
        <v>0</v>
      </c>
      <c r="I193" s="18">
        <v>0</v>
      </c>
      <c r="J193" s="18">
        <v>0</v>
      </c>
      <c r="K193" s="18">
        <v>0</v>
      </c>
      <c r="L193" s="18">
        <v>0</v>
      </c>
    </row>
    <row r="194" spans="1:12" ht="18.75">
      <c r="A194" s="89" t="s">
        <v>293</v>
      </c>
      <c r="B194" s="89"/>
      <c r="C194" s="89"/>
      <c r="D194" s="89"/>
      <c r="E194" s="89"/>
      <c r="F194" s="18">
        <v>0</v>
      </c>
      <c r="G194" s="18">
        <v>0</v>
      </c>
      <c r="H194" s="18">
        <v>0</v>
      </c>
      <c r="I194" s="18">
        <v>0</v>
      </c>
      <c r="J194" s="18">
        <v>0</v>
      </c>
      <c r="K194" s="18">
        <v>0</v>
      </c>
      <c r="L194" s="18">
        <v>0</v>
      </c>
    </row>
  </sheetData>
  <mergeCells count="50">
    <mergeCell ref="B182:B185"/>
    <mergeCell ref="C182:C185"/>
    <mergeCell ref="D182:D185"/>
    <mergeCell ref="A9:L9"/>
    <mergeCell ref="A15:J15"/>
    <mergeCell ref="A12:J12"/>
    <mergeCell ref="A10:L10"/>
    <mergeCell ref="E13:J13"/>
    <mergeCell ref="C13:D13"/>
    <mergeCell ref="B13:B14"/>
    <mergeCell ref="A13:A14"/>
    <mergeCell ref="A191:E191"/>
    <mergeCell ref="A192:E192"/>
    <mergeCell ref="E169:E170"/>
    <mergeCell ref="C176:C179"/>
    <mergeCell ref="A171:E171"/>
    <mergeCell ref="C172:C175"/>
    <mergeCell ref="D172:D175"/>
    <mergeCell ref="A186:A189"/>
    <mergeCell ref="B186:B189"/>
    <mergeCell ref="C186:C189"/>
    <mergeCell ref="D186:D189"/>
    <mergeCell ref="A176:A179"/>
    <mergeCell ref="B176:B179"/>
    <mergeCell ref="D176:D179"/>
    <mergeCell ref="A181:E181"/>
    <mergeCell ref="A182:A185"/>
    <mergeCell ref="C131:C132"/>
    <mergeCell ref="A168:L168"/>
    <mergeCell ref="A169:A170"/>
    <mergeCell ref="B169:B170"/>
    <mergeCell ref="C169:C170"/>
    <mergeCell ref="D169:D170"/>
    <mergeCell ref="F169:L169"/>
    <mergeCell ref="A129:J129"/>
    <mergeCell ref="A166:B166"/>
    <mergeCell ref="A193:E193"/>
    <mergeCell ref="A194:E194"/>
    <mergeCell ref="A19:J19"/>
    <mergeCell ref="A29:J29"/>
    <mergeCell ref="A37:J37"/>
    <mergeCell ref="A48:J48"/>
    <mergeCell ref="A56:J56"/>
    <mergeCell ref="A127:J127"/>
    <mergeCell ref="A172:A175"/>
    <mergeCell ref="B172:B175"/>
    <mergeCell ref="D131:D132"/>
    <mergeCell ref="E131:F131"/>
    <mergeCell ref="A131:A132"/>
    <mergeCell ref="B131:B132"/>
  </mergeCells>
  <phoneticPr fontId="14" type="noConversion"/>
  <pageMargins left="0.24" right="0.16" top="0.22" bottom="0.27" header="0.16" footer="0.16"/>
  <pageSetup paperSize="9" scale="53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8:T237"/>
  <sheetViews>
    <sheetView view="pageBreakPreview" topLeftCell="A85" zoomScale="60" zoomScaleNormal="60" workbookViewId="0">
      <selection activeCell="B104" sqref="B104"/>
    </sheetView>
  </sheetViews>
  <sheetFormatPr defaultRowHeight="18.75"/>
  <cols>
    <col min="1" max="1" width="9.7109375" style="31" customWidth="1"/>
    <col min="2" max="2" width="55.42578125" style="31" customWidth="1"/>
    <col min="3" max="3" width="0" style="31" hidden="1" customWidth="1"/>
    <col min="4" max="4" width="20.85546875" style="31" customWidth="1"/>
    <col min="5" max="5" width="21.140625" style="31" customWidth="1"/>
    <col min="6" max="6" width="19.42578125" style="31" customWidth="1"/>
    <col min="7" max="7" width="20.28515625" style="31" customWidth="1"/>
    <col min="8" max="11" width="18.42578125" style="31" customWidth="1"/>
    <col min="12" max="12" width="19.42578125" style="31" customWidth="1"/>
    <col min="13" max="13" width="21.28515625" style="31" customWidth="1"/>
    <col min="14" max="16384" width="9.140625" style="31"/>
  </cols>
  <sheetData>
    <row r="8" spans="1:12" ht="46.5" customHeight="1">
      <c r="A8" s="117" t="s">
        <v>26</v>
      </c>
      <c r="B8" s="118"/>
      <c r="C8" s="118"/>
      <c r="D8" s="118"/>
      <c r="E8" s="118"/>
      <c r="F8" s="118"/>
      <c r="G8" s="118"/>
      <c r="H8" s="118"/>
      <c r="I8" s="118"/>
      <c r="J8" s="118"/>
      <c r="K8" s="118"/>
      <c r="L8" s="118"/>
    </row>
    <row r="9" spans="1:12" ht="30" customHeight="1">
      <c r="A9" s="117" t="s">
        <v>337</v>
      </c>
      <c r="B9" s="117"/>
      <c r="C9" s="117"/>
      <c r="D9" s="117"/>
      <c r="E9" s="117"/>
      <c r="F9" s="117"/>
      <c r="G9" s="117"/>
      <c r="H9" s="117"/>
      <c r="I9" s="117"/>
      <c r="J9" s="117"/>
      <c r="K9" s="117"/>
      <c r="L9" s="117"/>
    </row>
    <row r="10" spans="1:12" ht="37.5" customHeight="1">
      <c r="A10" s="127" t="s">
        <v>63</v>
      </c>
      <c r="B10" s="128"/>
      <c r="C10" s="128"/>
      <c r="D10" s="128"/>
      <c r="E10" s="128"/>
      <c r="F10" s="128"/>
      <c r="G10" s="128"/>
      <c r="H10" s="128"/>
      <c r="I10" s="128"/>
      <c r="J10" s="128"/>
      <c r="K10" s="129"/>
    </row>
    <row r="11" spans="1:12">
      <c r="A11" s="130" t="s">
        <v>233</v>
      </c>
      <c r="B11" s="125" t="s">
        <v>246</v>
      </c>
      <c r="C11" s="5"/>
      <c r="D11" s="122" t="s">
        <v>247</v>
      </c>
      <c r="E11" s="124"/>
      <c r="F11" s="122" t="s">
        <v>255</v>
      </c>
      <c r="G11" s="123"/>
      <c r="H11" s="123"/>
      <c r="I11" s="123"/>
      <c r="J11" s="123"/>
      <c r="K11" s="124"/>
    </row>
    <row r="12" spans="1:12">
      <c r="A12" s="130"/>
      <c r="B12" s="125"/>
      <c r="C12" s="5"/>
      <c r="D12" s="5" t="s">
        <v>279</v>
      </c>
      <c r="E12" s="4" t="s">
        <v>280</v>
      </c>
      <c r="F12" s="4" t="s">
        <v>281</v>
      </c>
      <c r="G12" s="4" t="s">
        <v>282</v>
      </c>
      <c r="H12" s="5" t="s">
        <v>283</v>
      </c>
      <c r="I12" s="5" t="s">
        <v>284</v>
      </c>
      <c r="J12" s="5" t="s">
        <v>285</v>
      </c>
      <c r="K12" s="5" t="s">
        <v>286</v>
      </c>
    </row>
    <row r="13" spans="1:12" ht="19.5">
      <c r="A13" s="90" t="s">
        <v>0</v>
      </c>
      <c r="B13" s="91"/>
      <c r="C13" s="91"/>
      <c r="D13" s="91"/>
      <c r="E13" s="91"/>
      <c r="F13" s="91"/>
      <c r="G13" s="91"/>
      <c r="H13" s="91"/>
      <c r="I13" s="91"/>
      <c r="J13" s="91"/>
      <c r="K13" s="92"/>
    </row>
    <row r="14" spans="1:12">
      <c r="A14" s="1" t="s">
        <v>248</v>
      </c>
      <c r="B14" s="2" t="s">
        <v>1</v>
      </c>
      <c r="C14" s="10"/>
      <c r="D14" s="13">
        <v>1.597</v>
      </c>
      <c r="E14" s="14" t="s">
        <v>336</v>
      </c>
      <c r="F14" s="13">
        <v>1.85</v>
      </c>
      <c r="G14" s="13">
        <v>1.89</v>
      </c>
      <c r="H14" s="13">
        <v>1.9059999999999999</v>
      </c>
      <c r="I14" s="13">
        <v>1.9219999999999999</v>
      </c>
      <c r="J14" s="13">
        <v>1.9379999999999999</v>
      </c>
      <c r="K14" s="13">
        <v>1.954</v>
      </c>
    </row>
    <row r="15" spans="1:12" ht="75">
      <c r="A15" s="1" t="s">
        <v>244</v>
      </c>
      <c r="B15" s="2" t="s">
        <v>2</v>
      </c>
      <c r="C15" s="10"/>
      <c r="D15" s="13">
        <v>96.08</v>
      </c>
      <c r="E15" s="14" t="s">
        <v>336</v>
      </c>
      <c r="F15" s="13">
        <v>99.1</v>
      </c>
      <c r="G15" s="13">
        <v>101.1</v>
      </c>
      <c r="H15" s="13">
        <v>102.5</v>
      </c>
      <c r="I15" s="13">
        <v>104.6</v>
      </c>
      <c r="J15" s="13">
        <v>106</v>
      </c>
      <c r="K15" s="13">
        <v>108</v>
      </c>
    </row>
    <row r="16" spans="1:12" ht="75">
      <c r="A16" s="1" t="s">
        <v>239</v>
      </c>
      <c r="B16" s="2" t="s">
        <v>3</v>
      </c>
      <c r="C16" s="10"/>
      <c r="D16" s="13">
        <v>77.38</v>
      </c>
      <c r="E16" s="14" t="s">
        <v>336</v>
      </c>
      <c r="F16" s="13">
        <v>83.1</v>
      </c>
      <c r="G16" s="13">
        <v>87.2</v>
      </c>
      <c r="H16" s="13">
        <v>91</v>
      </c>
      <c r="I16" s="13">
        <v>95.4</v>
      </c>
      <c r="J16" s="13">
        <v>99.3</v>
      </c>
      <c r="K16" s="13">
        <v>103.9</v>
      </c>
    </row>
    <row r="17" spans="1:11" ht="47.25" customHeight="1">
      <c r="A17" s="72"/>
      <c r="B17" s="133" t="s">
        <v>62</v>
      </c>
      <c r="C17" s="134"/>
      <c r="D17" s="134"/>
      <c r="E17" s="134"/>
      <c r="F17" s="134"/>
      <c r="G17" s="134"/>
      <c r="H17" s="134"/>
      <c r="I17" s="134"/>
      <c r="J17" s="134"/>
      <c r="K17" s="135"/>
    </row>
    <row r="18" spans="1:11" s="44" customFormat="1">
      <c r="A18" s="45"/>
      <c r="B18" s="35" t="s">
        <v>61</v>
      </c>
      <c r="C18" s="29"/>
      <c r="D18" s="46">
        <v>20021</v>
      </c>
      <c r="E18" s="36">
        <v>43525</v>
      </c>
      <c r="F18" s="46">
        <v>22980</v>
      </c>
      <c r="G18" s="46">
        <v>22880</v>
      </c>
      <c r="H18" s="46">
        <v>22480</v>
      </c>
      <c r="I18" s="46">
        <v>22090</v>
      </c>
      <c r="J18" s="46">
        <v>21680</v>
      </c>
      <c r="K18" s="46">
        <v>21300</v>
      </c>
    </row>
    <row r="19" spans="1:11">
      <c r="A19" s="28"/>
      <c r="B19" s="32" t="s">
        <v>27</v>
      </c>
      <c r="C19" s="29"/>
      <c r="D19" s="30">
        <v>552</v>
      </c>
      <c r="E19" s="14">
        <v>43525</v>
      </c>
      <c r="F19" s="30">
        <v>630</v>
      </c>
      <c r="G19" s="30">
        <v>628</v>
      </c>
      <c r="H19" s="30">
        <v>617</v>
      </c>
      <c r="I19" s="30">
        <v>606</v>
      </c>
      <c r="J19" s="30">
        <v>595</v>
      </c>
      <c r="K19" s="30">
        <v>584</v>
      </c>
    </row>
    <row r="20" spans="1:11">
      <c r="A20" s="28"/>
      <c r="B20" s="32" t="s">
        <v>28</v>
      </c>
      <c r="C20" s="29"/>
      <c r="D20" s="30">
        <v>1327</v>
      </c>
      <c r="E20" s="14">
        <v>43525</v>
      </c>
      <c r="F20" s="30">
        <v>1396</v>
      </c>
      <c r="G20" s="30">
        <v>1390</v>
      </c>
      <c r="H20" s="30">
        <v>1365</v>
      </c>
      <c r="I20" s="30">
        <v>1342</v>
      </c>
      <c r="J20" s="30">
        <v>1317</v>
      </c>
      <c r="K20" s="30">
        <v>1294</v>
      </c>
    </row>
    <row r="21" spans="1:11">
      <c r="A21" s="28"/>
      <c r="B21" s="32" t="s">
        <v>29</v>
      </c>
      <c r="C21" s="29"/>
      <c r="D21" s="30">
        <v>349</v>
      </c>
      <c r="E21" s="14">
        <v>43525</v>
      </c>
      <c r="F21" s="30">
        <v>472</v>
      </c>
      <c r="G21" s="30">
        <v>470</v>
      </c>
      <c r="H21" s="30">
        <v>462</v>
      </c>
      <c r="I21" s="30">
        <v>454</v>
      </c>
      <c r="J21" s="30">
        <v>445</v>
      </c>
      <c r="K21" s="30">
        <v>438</v>
      </c>
    </row>
    <row r="22" spans="1:11">
      <c r="A22" s="28"/>
      <c r="B22" s="32" t="s">
        <v>30</v>
      </c>
      <c r="C22" s="29"/>
      <c r="D22" s="30">
        <v>6228</v>
      </c>
      <c r="E22" s="14">
        <v>43525</v>
      </c>
      <c r="F22" s="30">
        <v>7606</v>
      </c>
      <c r="G22" s="30">
        <v>7573</v>
      </c>
      <c r="H22" s="30">
        <v>7440</v>
      </c>
      <c r="I22" s="30">
        <v>7310</v>
      </c>
      <c r="J22" s="30">
        <v>7176</v>
      </c>
      <c r="K22" s="30">
        <v>7052</v>
      </c>
    </row>
    <row r="23" spans="1:11">
      <c r="A23" s="28"/>
      <c r="B23" s="32" t="s">
        <v>31</v>
      </c>
      <c r="C23" s="29"/>
      <c r="D23" s="30">
        <v>409</v>
      </c>
      <c r="E23" s="14">
        <v>43525</v>
      </c>
      <c r="F23" s="30">
        <v>513</v>
      </c>
      <c r="G23" s="30">
        <v>511</v>
      </c>
      <c r="H23" s="30">
        <v>502</v>
      </c>
      <c r="I23" s="30">
        <v>493</v>
      </c>
      <c r="J23" s="30">
        <v>484</v>
      </c>
      <c r="K23" s="30">
        <v>476</v>
      </c>
    </row>
    <row r="24" spans="1:11">
      <c r="A24" s="28"/>
      <c r="B24" s="32" t="s">
        <v>32</v>
      </c>
      <c r="C24" s="29"/>
      <c r="D24" s="30">
        <v>315</v>
      </c>
      <c r="E24" s="14">
        <v>43525</v>
      </c>
      <c r="F24" s="30">
        <v>343</v>
      </c>
      <c r="G24" s="30">
        <v>341</v>
      </c>
      <c r="H24" s="30">
        <v>335</v>
      </c>
      <c r="I24" s="30">
        <v>329</v>
      </c>
      <c r="J24" s="30">
        <v>323</v>
      </c>
      <c r="K24" s="30">
        <v>318</v>
      </c>
    </row>
    <row r="25" spans="1:11">
      <c r="A25" s="28"/>
      <c r="B25" s="32" t="s">
        <v>33</v>
      </c>
      <c r="C25" s="29"/>
      <c r="D25" s="30">
        <v>444</v>
      </c>
      <c r="E25" s="14">
        <v>43525</v>
      </c>
      <c r="F25" s="30">
        <v>516</v>
      </c>
      <c r="G25" s="30">
        <v>514</v>
      </c>
      <c r="H25" s="30">
        <v>505</v>
      </c>
      <c r="I25" s="30">
        <v>496</v>
      </c>
      <c r="J25" s="30">
        <v>487</v>
      </c>
      <c r="K25" s="30">
        <v>478</v>
      </c>
    </row>
    <row r="26" spans="1:11">
      <c r="A26" s="28"/>
      <c r="B26" s="32" t="s">
        <v>34</v>
      </c>
      <c r="C26" s="29"/>
      <c r="D26" s="30">
        <v>1590</v>
      </c>
      <c r="E26" s="14">
        <v>43525</v>
      </c>
      <c r="F26" s="30">
        <v>1804</v>
      </c>
      <c r="G26" s="30">
        <v>1796</v>
      </c>
      <c r="H26" s="30">
        <v>1765</v>
      </c>
      <c r="I26" s="30">
        <v>1734</v>
      </c>
      <c r="J26" s="30">
        <v>1702</v>
      </c>
      <c r="K26" s="30">
        <v>1672</v>
      </c>
    </row>
    <row r="27" spans="1:11">
      <c r="A27" s="28"/>
      <c r="B27" s="32" t="s">
        <v>35</v>
      </c>
      <c r="C27" s="29"/>
      <c r="D27" s="30">
        <v>484</v>
      </c>
      <c r="E27" s="14">
        <v>43525</v>
      </c>
      <c r="F27" s="30">
        <v>538</v>
      </c>
      <c r="G27" s="30">
        <v>536</v>
      </c>
      <c r="H27" s="30">
        <v>527</v>
      </c>
      <c r="I27" s="30">
        <v>518</v>
      </c>
      <c r="J27" s="30">
        <v>508</v>
      </c>
      <c r="K27" s="30">
        <v>499</v>
      </c>
    </row>
    <row r="28" spans="1:11">
      <c r="A28" s="28"/>
      <c r="B28" s="32" t="s">
        <v>36</v>
      </c>
      <c r="C28" s="29"/>
      <c r="D28" s="30">
        <v>422</v>
      </c>
      <c r="E28" s="14">
        <v>43525</v>
      </c>
      <c r="F28" s="30">
        <v>489</v>
      </c>
      <c r="G28" s="30">
        <v>487</v>
      </c>
      <c r="H28" s="30">
        <v>478</v>
      </c>
      <c r="I28" s="30">
        <v>470</v>
      </c>
      <c r="J28" s="30">
        <v>461</v>
      </c>
      <c r="K28" s="30">
        <v>453</v>
      </c>
    </row>
    <row r="29" spans="1:11">
      <c r="A29" s="28"/>
      <c r="B29" s="32" t="s">
        <v>37</v>
      </c>
      <c r="C29" s="29"/>
      <c r="D29" s="30">
        <v>2341</v>
      </c>
      <c r="E29" s="14">
        <v>43525</v>
      </c>
      <c r="F29" s="30">
        <v>2377</v>
      </c>
      <c r="G29" s="30">
        <v>2367</v>
      </c>
      <c r="H29" s="30">
        <v>2325</v>
      </c>
      <c r="I29" s="30">
        <v>2285</v>
      </c>
      <c r="J29" s="30">
        <v>2243</v>
      </c>
      <c r="K29" s="30">
        <v>2203</v>
      </c>
    </row>
    <row r="30" spans="1:11">
      <c r="A30" s="28"/>
      <c r="B30" s="32" t="s">
        <v>38</v>
      </c>
      <c r="C30" s="29"/>
      <c r="D30" s="30">
        <v>307</v>
      </c>
      <c r="E30" s="14">
        <v>43525</v>
      </c>
      <c r="F30" s="30">
        <v>378</v>
      </c>
      <c r="G30" s="30">
        <v>377</v>
      </c>
      <c r="H30" s="30">
        <v>370</v>
      </c>
      <c r="I30" s="30">
        <v>364</v>
      </c>
      <c r="J30" s="30">
        <v>357</v>
      </c>
      <c r="K30" s="30">
        <v>351</v>
      </c>
    </row>
    <row r="31" spans="1:11">
      <c r="A31" s="28"/>
      <c r="B31" s="32" t="s">
        <v>39</v>
      </c>
      <c r="C31" s="29"/>
      <c r="D31" s="30">
        <v>148</v>
      </c>
      <c r="E31" s="14">
        <v>43525</v>
      </c>
      <c r="F31" s="30">
        <v>159</v>
      </c>
      <c r="G31" s="30">
        <v>158</v>
      </c>
      <c r="H31" s="30">
        <v>156</v>
      </c>
      <c r="I31" s="30">
        <v>153</v>
      </c>
      <c r="J31" s="30">
        <v>150</v>
      </c>
      <c r="K31" s="30">
        <v>147</v>
      </c>
    </row>
    <row r="32" spans="1:11">
      <c r="A32" s="28"/>
      <c r="B32" s="32" t="s">
        <v>40</v>
      </c>
      <c r="C32" s="29"/>
      <c r="D32" s="30">
        <v>100</v>
      </c>
      <c r="E32" s="14">
        <v>43525</v>
      </c>
      <c r="F32" s="30">
        <v>115</v>
      </c>
      <c r="G32" s="30">
        <v>115</v>
      </c>
      <c r="H32" s="30">
        <v>113</v>
      </c>
      <c r="I32" s="30">
        <v>111</v>
      </c>
      <c r="J32" s="30">
        <v>109</v>
      </c>
      <c r="K32" s="30">
        <v>107</v>
      </c>
    </row>
    <row r="33" spans="1:11">
      <c r="A33" s="28"/>
      <c r="B33" s="32" t="s">
        <v>41</v>
      </c>
      <c r="C33" s="29"/>
      <c r="D33" s="30">
        <v>251</v>
      </c>
      <c r="E33" s="14">
        <v>43525</v>
      </c>
      <c r="F33" s="30">
        <v>288</v>
      </c>
      <c r="G33" s="30">
        <v>286</v>
      </c>
      <c r="H33" s="30">
        <v>281</v>
      </c>
      <c r="I33" s="30">
        <v>277</v>
      </c>
      <c r="J33" s="30">
        <v>271</v>
      </c>
      <c r="K33" s="30">
        <v>267</v>
      </c>
    </row>
    <row r="34" spans="1:11">
      <c r="A34" s="28"/>
      <c r="B34" s="32" t="s">
        <v>42</v>
      </c>
      <c r="C34" s="29"/>
      <c r="D34" s="30">
        <v>216</v>
      </c>
      <c r="E34" s="14">
        <v>43525</v>
      </c>
      <c r="F34" s="30">
        <v>225</v>
      </c>
      <c r="G34" s="30">
        <v>224</v>
      </c>
      <c r="H34" s="30">
        <v>220</v>
      </c>
      <c r="I34" s="30">
        <v>216</v>
      </c>
      <c r="J34" s="30">
        <v>212</v>
      </c>
      <c r="K34" s="30">
        <v>208</v>
      </c>
    </row>
    <row r="35" spans="1:11">
      <c r="A35" s="28"/>
      <c r="B35" s="32" t="s">
        <v>43</v>
      </c>
      <c r="C35" s="29"/>
      <c r="D35" s="30">
        <v>173</v>
      </c>
      <c r="E35" s="14">
        <v>43525</v>
      </c>
      <c r="F35" s="30">
        <v>200</v>
      </c>
      <c r="G35" s="30">
        <v>199</v>
      </c>
      <c r="H35" s="30">
        <v>196</v>
      </c>
      <c r="I35" s="30">
        <v>192</v>
      </c>
      <c r="J35" s="30">
        <v>189</v>
      </c>
      <c r="K35" s="30">
        <v>185</v>
      </c>
    </row>
    <row r="36" spans="1:11">
      <c r="A36" s="28"/>
      <c r="B36" s="32" t="s">
        <v>44</v>
      </c>
      <c r="C36" s="29"/>
      <c r="D36" s="30">
        <v>111</v>
      </c>
      <c r="E36" s="14">
        <v>43525</v>
      </c>
      <c r="F36" s="30">
        <v>156</v>
      </c>
      <c r="G36" s="30">
        <v>155</v>
      </c>
      <c r="H36" s="30">
        <v>152</v>
      </c>
      <c r="I36" s="30">
        <v>150</v>
      </c>
      <c r="J36" s="30">
        <v>147</v>
      </c>
      <c r="K36" s="30">
        <v>144</v>
      </c>
    </row>
    <row r="37" spans="1:11">
      <c r="A37" s="28"/>
      <c r="B37" s="32" t="s">
        <v>45</v>
      </c>
      <c r="C37" s="29"/>
      <c r="D37" s="30">
        <v>377</v>
      </c>
      <c r="E37" s="14">
        <v>43525</v>
      </c>
      <c r="F37" s="30">
        <v>354</v>
      </c>
      <c r="G37" s="30">
        <v>353</v>
      </c>
      <c r="H37" s="30">
        <v>346</v>
      </c>
      <c r="I37" s="30">
        <v>340</v>
      </c>
      <c r="J37" s="30">
        <v>334</v>
      </c>
      <c r="K37" s="30">
        <v>328</v>
      </c>
    </row>
    <row r="38" spans="1:11">
      <c r="A38" s="28"/>
      <c r="B38" s="32" t="s">
        <v>46</v>
      </c>
      <c r="C38" s="29"/>
      <c r="D38" s="30">
        <v>419</v>
      </c>
      <c r="E38" s="14">
        <v>43525</v>
      </c>
      <c r="F38" s="30">
        <v>465</v>
      </c>
      <c r="G38" s="30">
        <v>463</v>
      </c>
      <c r="H38" s="30">
        <v>455</v>
      </c>
      <c r="I38" s="30">
        <v>447</v>
      </c>
      <c r="J38" s="30">
        <v>439</v>
      </c>
      <c r="K38" s="30">
        <v>431</v>
      </c>
    </row>
    <row r="39" spans="1:11">
      <c r="A39" s="28"/>
      <c r="B39" s="32" t="s">
        <v>47</v>
      </c>
      <c r="C39" s="29"/>
      <c r="D39" s="30">
        <v>298</v>
      </c>
      <c r="E39" s="14">
        <v>43525</v>
      </c>
      <c r="F39" s="30">
        <v>328</v>
      </c>
      <c r="G39" s="30">
        <v>327</v>
      </c>
      <c r="H39" s="30">
        <v>321</v>
      </c>
      <c r="I39" s="30">
        <v>316</v>
      </c>
      <c r="J39" s="30">
        <v>310</v>
      </c>
      <c r="K39" s="30">
        <v>304</v>
      </c>
    </row>
    <row r="40" spans="1:11">
      <c r="A40" s="28"/>
      <c r="B40" s="32" t="s">
        <v>48</v>
      </c>
      <c r="C40" s="29"/>
      <c r="D40" s="30">
        <v>73</v>
      </c>
      <c r="E40" s="14">
        <v>43525</v>
      </c>
      <c r="F40" s="30">
        <v>111</v>
      </c>
      <c r="G40" s="30">
        <v>111</v>
      </c>
      <c r="H40" s="30">
        <v>109</v>
      </c>
      <c r="I40" s="30">
        <v>107</v>
      </c>
      <c r="J40" s="30">
        <v>105</v>
      </c>
      <c r="K40" s="30">
        <v>103</v>
      </c>
    </row>
    <row r="41" spans="1:11">
      <c r="A41" s="28"/>
      <c r="B41" s="32" t="s">
        <v>49</v>
      </c>
      <c r="C41" s="29"/>
      <c r="D41" s="30">
        <v>279</v>
      </c>
      <c r="E41" s="14">
        <v>43525</v>
      </c>
      <c r="F41" s="30">
        <v>353</v>
      </c>
      <c r="G41" s="30">
        <v>351</v>
      </c>
      <c r="H41" s="30">
        <v>345</v>
      </c>
      <c r="I41" s="30">
        <v>339</v>
      </c>
      <c r="J41" s="30">
        <v>333</v>
      </c>
      <c r="K41" s="30">
        <v>327</v>
      </c>
    </row>
    <row r="42" spans="1:11">
      <c r="A42" s="28"/>
      <c r="B42" s="32" t="s">
        <v>50</v>
      </c>
      <c r="C42" s="29"/>
      <c r="D42" s="30">
        <v>250</v>
      </c>
      <c r="E42" s="14">
        <v>43525</v>
      </c>
      <c r="F42" s="30">
        <v>270</v>
      </c>
      <c r="G42" s="30">
        <v>268</v>
      </c>
      <c r="H42" s="30">
        <v>264</v>
      </c>
      <c r="I42" s="30">
        <v>259</v>
      </c>
      <c r="J42" s="30">
        <v>254</v>
      </c>
      <c r="K42" s="30">
        <v>250</v>
      </c>
    </row>
    <row r="43" spans="1:11">
      <c r="A43" s="28"/>
      <c r="B43" s="32" t="s">
        <v>51</v>
      </c>
      <c r="C43" s="29"/>
      <c r="D43" s="30">
        <v>238</v>
      </c>
      <c r="E43" s="14">
        <v>43525</v>
      </c>
      <c r="F43" s="30">
        <v>338</v>
      </c>
      <c r="G43" s="30">
        <v>336</v>
      </c>
      <c r="H43" s="30">
        <v>330</v>
      </c>
      <c r="I43" s="30">
        <v>325</v>
      </c>
      <c r="J43" s="30">
        <v>318</v>
      </c>
      <c r="K43" s="30">
        <v>313</v>
      </c>
    </row>
    <row r="44" spans="1:11">
      <c r="A44" s="28"/>
      <c r="B44" s="32" t="s">
        <v>52</v>
      </c>
      <c r="C44" s="29"/>
      <c r="D44" s="30">
        <v>300</v>
      </c>
      <c r="E44" s="14">
        <v>43525</v>
      </c>
      <c r="F44" s="30">
        <v>334</v>
      </c>
      <c r="G44" s="30">
        <v>332</v>
      </c>
      <c r="H44" s="30">
        <v>327</v>
      </c>
      <c r="I44" s="30">
        <v>321</v>
      </c>
      <c r="J44" s="30">
        <v>315</v>
      </c>
      <c r="K44" s="30">
        <v>309</v>
      </c>
    </row>
    <row r="45" spans="1:11">
      <c r="A45" s="28"/>
      <c r="B45" s="32" t="s">
        <v>53</v>
      </c>
      <c r="C45" s="29"/>
      <c r="D45" s="30">
        <v>106</v>
      </c>
      <c r="E45" s="14">
        <v>43525</v>
      </c>
      <c r="F45" s="30">
        <v>134</v>
      </c>
      <c r="G45" s="30">
        <v>133</v>
      </c>
      <c r="H45" s="30">
        <v>131</v>
      </c>
      <c r="I45" s="30">
        <v>129</v>
      </c>
      <c r="J45" s="30">
        <v>126</v>
      </c>
      <c r="K45" s="30">
        <v>124</v>
      </c>
    </row>
    <row r="46" spans="1:11">
      <c r="A46" s="28"/>
      <c r="B46" s="32" t="s">
        <v>54</v>
      </c>
      <c r="C46" s="29"/>
      <c r="D46" s="30">
        <v>235</v>
      </c>
      <c r="E46" s="14">
        <v>43525</v>
      </c>
      <c r="F46" s="30">
        <v>265</v>
      </c>
      <c r="G46" s="30">
        <v>264</v>
      </c>
      <c r="H46" s="30">
        <v>259</v>
      </c>
      <c r="I46" s="30">
        <v>254</v>
      </c>
      <c r="J46" s="30">
        <v>250</v>
      </c>
      <c r="K46" s="30">
        <v>245</v>
      </c>
    </row>
    <row r="47" spans="1:11">
      <c r="A47" s="28"/>
      <c r="B47" s="32" t="s">
        <v>55</v>
      </c>
      <c r="C47" s="29"/>
      <c r="D47" s="30">
        <v>332</v>
      </c>
      <c r="E47" s="14">
        <v>43525</v>
      </c>
      <c r="F47" s="30">
        <v>372</v>
      </c>
      <c r="G47" s="30">
        <v>371</v>
      </c>
      <c r="H47" s="30">
        <v>364</v>
      </c>
      <c r="I47" s="30">
        <v>358</v>
      </c>
      <c r="J47" s="30">
        <v>351</v>
      </c>
      <c r="K47" s="30">
        <v>345</v>
      </c>
    </row>
    <row r="48" spans="1:11">
      <c r="A48" s="28"/>
      <c r="B48" s="41" t="s">
        <v>56</v>
      </c>
      <c r="C48" s="29"/>
      <c r="D48" s="30">
        <v>317</v>
      </c>
      <c r="E48" s="14">
        <v>43525</v>
      </c>
      <c r="F48" s="30">
        <v>328</v>
      </c>
      <c r="G48" s="30">
        <v>326</v>
      </c>
      <c r="H48" s="30">
        <v>321</v>
      </c>
      <c r="I48" s="30">
        <v>315</v>
      </c>
      <c r="J48" s="30">
        <v>309</v>
      </c>
      <c r="K48" s="30">
        <v>304</v>
      </c>
    </row>
    <row r="49" spans="1:11">
      <c r="A49" s="28"/>
      <c r="B49" s="41" t="s">
        <v>57</v>
      </c>
      <c r="C49" s="29"/>
      <c r="D49" s="30">
        <v>400</v>
      </c>
      <c r="E49" s="14">
        <v>43525</v>
      </c>
      <c r="F49" s="30">
        <v>395</v>
      </c>
      <c r="G49" s="30">
        <v>393</v>
      </c>
      <c r="H49" s="30">
        <v>386</v>
      </c>
      <c r="I49" s="30">
        <v>380</v>
      </c>
      <c r="J49" s="30">
        <v>373</v>
      </c>
      <c r="K49" s="30">
        <v>366</v>
      </c>
    </row>
    <row r="50" spans="1:11">
      <c r="A50" s="28"/>
      <c r="B50" s="41" t="s">
        <v>58</v>
      </c>
      <c r="C50" s="29"/>
      <c r="D50" s="30">
        <v>251</v>
      </c>
      <c r="E50" s="14">
        <v>43525</v>
      </c>
      <c r="F50" s="30">
        <v>270</v>
      </c>
      <c r="G50" s="30">
        <v>269</v>
      </c>
      <c r="H50" s="30">
        <v>265</v>
      </c>
      <c r="I50" s="30">
        <v>260</v>
      </c>
      <c r="J50" s="30">
        <v>255</v>
      </c>
      <c r="K50" s="30">
        <v>251</v>
      </c>
    </row>
    <row r="51" spans="1:11">
      <c r="A51" s="28"/>
      <c r="B51" s="41" t="s">
        <v>59</v>
      </c>
      <c r="C51" s="29"/>
      <c r="D51" s="30">
        <v>223</v>
      </c>
      <c r="E51" s="14">
        <v>43525</v>
      </c>
      <c r="F51" s="30">
        <v>290</v>
      </c>
      <c r="G51" s="30">
        <v>289</v>
      </c>
      <c r="H51" s="30">
        <v>284</v>
      </c>
      <c r="I51" s="30">
        <v>279</v>
      </c>
      <c r="J51" s="30">
        <v>274</v>
      </c>
      <c r="K51" s="30">
        <v>269</v>
      </c>
    </row>
    <row r="52" spans="1:11">
      <c r="A52" s="28"/>
      <c r="B52" s="41" t="s">
        <v>60</v>
      </c>
      <c r="C52" s="29"/>
      <c r="D52" s="30">
        <v>156</v>
      </c>
      <c r="E52" s="14">
        <v>43525</v>
      </c>
      <c r="F52" s="30">
        <v>168</v>
      </c>
      <c r="G52" s="30">
        <v>167</v>
      </c>
      <c r="H52" s="30">
        <v>164</v>
      </c>
      <c r="I52" s="30">
        <v>161</v>
      </c>
      <c r="J52" s="30">
        <v>158</v>
      </c>
      <c r="K52" s="30">
        <v>155</v>
      </c>
    </row>
    <row r="53" spans="1:11" ht="32.25" customHeight="1">
      <c r="A53" s="90" t="s">
        <v>4</v>
      </c>
      <c r="B53" s="91"/>
      <c r="C53" s="91"/>
      <c r="D53" s="91"/>
      <c r="E53" s="91"/>
      <c r="F53" s="91"/>
      <c r="G53" s="91"/>
      <c r="H53" s="91"/>
      <c r="I53" s="91"/>
      <c r="J53" s="91"/>
      <c r="K53" s="92"/>
    </row>
    <row r="54" spans="1:11" ht="51" customHeight="1">
      <c r="A54" s="1" t="s">
        <v>248</v>
      </c>
      <c r="B54" s="2" t="s">
        <v>5</v>
      </c>
      <c r="C54" s="10"/>
      <c r="D54" s="13">
        <v>61.6</v>
      </c>
      <c r="E54" s="14" t="s">
        <v>336</v>
      </c>
      <c r="F54" s="13">
        <v>63.5</v>
      </c>
      <c r="G54" s="13">
        <v>63.9</v>
      </c>
      <c r="H54" s="13">
        <v>64.3</v>
      </c>
      <c r="I54" s="13">
        <v>64.7</v>
      </c>
      <c r="J54" s="13">
        <v>65.099999999999994</v>
      </c>
      <c r="K54" s="13">
        <v>65.5</v>
      </c>
    </row>
    <row r="55" spans="1:11" ht="105" customHeight="1">
      <c r="A55" s="1" t="s">
        <v>244</v>
      </c>
      <c r="B55" s="2" t="s">
        <v>259</v>
      </c>
      <c r="C55" s="10"/>
      <c r="D55" s="13">
        <v>312</v>
      </c>
      <c r="E55" s="14" t="s">
        <v>343</v>
      </c>
      <c r="F55" s="13">
        <v>0</v>
      </c>
      <c r="G55" s="13">
        <v>433</v>
      </c>
      <c r="H55" s="13">
        <v>433</v>
      </c>
      <c r="I55" s="13">
        <v>541</v>
      </c>
      <c r="J55" s="13">
        <v>541</v>
      </c>
      <c r="K55" s="13">
        <v>541</v>
      </c>
    </row>
    <row r="56" spans="1:11" ht="187.5">
      <c r="A56" s="1" t="s">
        <v>239</v>
      </c>
      <c r="B56" s="2" t="s">
        <v>6</v>
      </c>
      <c r="C56" s="10"/>
      <c r="D56" s="13">
        <v>10120</v>
      </c>
      <c r="E56" s="14" t="s">
        <v>336</v>
      </c>
      <c r="F56" s="13">
        <v>10294</v>
      </c>
      <c r="G56" s="13">
        <v>10673</v>
      </c>
      <c r="H56" s="13">
        <v>11385</v>
      </c>
      <c r="I56" s="13">
        <v>11445</v>
      </c>
      <c r="J56" s="13">
        <v>11450</v>
      </c>
      <c r="K56" s="13">
        <v>11450</v>
      </c>
    </row>
    <row r="57" spans="1:11" ht="168.75">
      <c r="A57" s="1" t="s">
        <v>240</v>
      </c>
      <c r="B57" s="2" t="s">
        <v>7</v>
      </c>
      <c r="C57" s="10"/>
      <c r="D57" s="13">
        <v>182</v>
      </c>
      <c r="E57" s="14" t="s">
        <v>336</v>
      </c>
      <c r="F57" s="13">
        <v>145</v>
      </c>
      <c r="G57" s="13">
        <v>95</v>
      </c>
      <c r="H57" s="13">
        <v>105</v>
      </c>
      <c r="I57" s="13">
        <v>105</v>
      </c>
      <c r="J57" s="13">
        <v>105</v>
      </c>
      <c r="K57" s="13">
        <v>105</v>
      </c>
    </row>
    <row r="58" spans="1:11" ht="48.75" customHeight="1">
      <c r="A58" s="1" t="s">
        <v>241</v>
      </c>
      <c r="B58" s="2" t="s">
        <v>267</v>
      </c>
      <c r="C58" s="10"/>
      <c r="D58" s="13">
        <v>94.7</v>
      </c>
      <c r="E58" s="14" t="s">
        <v>343</v>
      </c>
      <c r="F58" s="13">
        <v>95</v>
      </c>
      <c r="G58" s="13">
        <v>97</v>
      </c>
      <c r="H58" s="13">
        <v>100</v>
      </c>
      <c r="I58" s="13">
        <v>100</v>
      </c>
      <c r="J58" s="13">
        <v>100</v>
      </c>
      <c r="K58" s="13">
        <v>100</v>
      </c>
    </row>
    <row r="59" spans="1:11" ht="33" customHeight="1">
      <c r="A59" s="90" t="s">
        <v>8</v>
      </c>
      <c r="B59" s="91"/>
      <c r="C59" s="91"/>
      <c r="D59" s="91"/>
      <c r="E59" s="91"/>
      <c r="F59" s="91"/>
      <c r="G59" s="91"/>
      <c r="H59" s="91"/>
      <c r="I59" s="91"/>
      <c r="J59" s="91"/>
      <c r="K59" s="92"/>
    </row>
    <row r="60" spans="1:11" ht="75">
      <c r="A60" s="1" t="s">
        <v>248</v>
      </c>
      <c r="B60" s="2" t="s">
        <v>9</v>
      </c>
      <c r="C60" s="10"/>
      <c r="D60" s="13">
        <v>0</v>
      </c>
      <c r="E60" s="14" t="s">
        <v>336</v>
      </c>
      <c r="F60" s="13" t="s">
        <v>10</v>
      </c>
      <c r="G60" s="13" t="s">
        <v>11</v>
      </c>
      <c r="H60" s="13" t="s">
        <v>12</v>
      </c>
      <c r="I60" s="13" t="s">
        <v>13</v>
      </c>
      <c r="J60" s="13" t="s">
        <v>13</v>
      </c>
      <c r="K60" s="13" t="s">
        <v>13</v>
      </c>
    </row>
    <row r="61" spans="1:11" ht="56.25">
      <c r="A61" s="1" t="s">
        <v>244</v>
      </c>
      <c r="B61" s="2" t="s">
        <v>268</v>
      </c>
      <c r="C61" s="10"/>
      <c r="D61" s="13">
        <v>8.4499999999999993</v>
      </c>
      <c r="E61" s="14" t="s">
        <v>336</v>
      </c>
      <c r="F61" s="13">
        <v>15.1</v>
      </c>
      <c r="G61" s="13">
        <v>20.100000000000001</v>
      </c>
      <c r="H61" s="13">
        <v>26.1</v>
      </c>
      <c r="I61" s="13">
        <v>55.7</v>
      </c>
      <c r="J61" s="13">
        <v>65.3</v>
      </c>
      <c r="K61" s="13">
        <v>70</v>
      </c>
    </row>
    <row r="62" spans="1:11" ht="75">
      <c r="A62" s="1" t="s">
        <v>239</v>
      </c>
      <c r="B62" s="2" t="s">
        <v>14</v>
      </c>
      <c r="C62" s="10"/>
      <c r="D62" s="13">
        <v>43.98</v>
      </c>
      <c r="E62" s="14" t="s">
        <v>336</v>
      </c>
      <c r="F62" s="13">
        <v>51</v>
      </c>
      <c r="G62" s="13">
        <v>54.9</v>
      </c>
      <c r="H62" s="13">
        <v>59.2</v>
      </c>
      <c r="I62" s="13">
        <v>68.900000000000006</v>
      </c>
      <c r="J62" s="13">
        <v>80</v>
      </c>
      <c r="K62" s="13">
        <v>90</v>
      </c>
    </row>
    <row r="63" spans="1:11" ht="75">
      <c r="A63" s="1" t="s">
        <v>240</v>
      </c>
      <c r="B63" s="2" t="s">
        <v>269</v>
      </c>
      <c r="C63" s="10"/>
      <c r="D63" s="13">
        <v>0</v>
      </c>
      <c r="E63" s="14" t="s">
        <v>336</v>
      </c>
      <c r="F63" s="13">
        <v>706</v>
      </c>
      <c r="G63" s="13">
        <v>1412</v>
      </c>
      <c r="H63" s="13">
        <v>2118</v>
      </c>
      <c r="I63" s="13">
        <v>2824</v>
      </c>
      <c r="J63" s="13">
        <v>3530</v>
      </c>
      <c r="K63" s="13">
        <v>4236</v>
      </c>
    </row>
    <row r="64" spans="1:11" ht="19.5">
      <c r="A64" s="90" t="s">
        <v>15</v>
      </c>
      <c r="B64" s="91"/>
      <c r="C64" s="91"/>
      <c r="D64" s="91"/>
      <c r="E64" s="91"/>
      <c r="F64" s="91"/>
      <c r="G64" s="91"/>
      <c r="H64" s="91"/>
      <c r="I64" s="91"/>
      <c r="J64" s="91"/>
      <c r="K64" s="92"/>
    </row>
    <row r="65" spans="1:11" ht="56.25">
      <c r="A65" s="1" t="s">
        <v>248</v>
      </c>
      <c r="B65" s="2" t="s">
        <v>16</v>
      </c>
      <c r="C65" s="10"/>
      <c r="D65" s="13">
        <v>8.5</v>
      </c>
      <c r="E65" s="14" t="s">
        <v>19</v>
      </c>
      <c r="F65" s="13">
        <v>8.1999999999999993</v>
      </c>
      <c r="G65" s="13">
        <v>8.1</v>
      </c>
      <c r="H65" s="13">
        <v>8</v>
      </c>
      <c r="I65" s="13">
        <v>7.9</v>
      </c>
      <c r="J65" s="13">
        <v>7.8</v>
      </c>
      <c r="K65" s="13">
        <v>7.7</v>
      </c>
    </row>
    <row r="66" spans="1:11" ht="37.5">
      <c r="A66" s="1" t="s">
        <v>244</v>
      </c>
      <c r="B66" s="2" t="s">
        <v>17</v>
      </c>
      <c r="C66" s="10"/>
      <c r="D66" s="13">
        <v>842.5</v>
      </c>
      <c r="E66" s="14" t="s">
        <v>336</v>
      </c>
      <c r="F66" s="13">
        <v>781</v>
      </c>
      <c r="G66" s="13">
        <v>742.1</v>
      </c>
      <c r="H66" s="13">
        <v>703.1</v>
      </c>
      <c r="I66" s="13">
        <v>669.9</v>
      </c>
      <c r="J66" s="13">
        <v>641.29999999999995</v>
      </c>
      <c r="K66" s="13">
        <v>608.4</v>
      </c>
    </row>
    <row r="67" spans="1:11" ht="37.5">
      <c r="A67" s="1" t="s">
        <v>239</v>
      </c>
      <c r="B67" s="2" t="s">
        <v>18</v>
      </c>
      <c r="C67" s="10"/>
      <c r="D67" s="13">
        <v>278.7</v>
      </c>
      <c r="E67" s="14" t="s">
        <v>336</v>
      </c>
      <c r="F67" s="13">
        <v>272.8</v>
      </c>
      <c r="G67" s="13">
        <v>268.89999999999998</v>
      </c>
      <c r="H67" s="13">
        <v>264.89999999999998</v>
      </c>
      <c r="I67" s="13">
        <v>260.89999999999998</v>
      </c>
      <c r="J67" s="13">
        <v>255.5</v>
      </c>
      <c r="K67" s="13">
        <v>250.2</v>
      </c>
    </row>
    <row r="68" spans="1:11" ht="53.25" customHeight="1">
      <c r="A68" s="90" t="s">
        <v>20</v>
      </c>
      <c r="B68" s="91"/>
      <c r="C68" s="91"/>
      <c r="D68" s="91"/>
      <c r="E68" s="91"/>
      <c r="F68" s="91"/>
      <c r="G68" s="91"/>
      <c r="H68" s="91"/>
      <c r="I68" s="91"/>
      <c r="J68" s="91"/>
      <c r="K68" s="92"/>
    </row>
    <row r="69" spans="1:11" s="44" customFormat="1" ht="56.25">
      <c r="A69" s="34" t="s">
        <v>100</v>
      </c>
      <c r="B69" s="35" t="s">
        <v>21</v>
      </c>
      <c r="C69" s="10"/>
      <c r="D69" s="43">
        <v>67.66</v>
      </c>
      <c r="E69" s="43" t="s">
        <v>336</v>
      </c>
      <c r="F69" s="43">
        <v>74.900000000000006</v>
      </c>
      <c r="G69" s="43">
        <v>78.8</v>
      </c>
      <c r="H69" s="43">
        <v>80.5</v>
      </c>
      <c r="I69" s="43">
        <v>81</v>
      </c>
      <c r="J69" s="43">
        <v>83.9</v>
      </c>
      <c r="K69" s="43">
        <v>86</v>
      </c>
    </row>
    <row r="70" spans="1:11">
      <c r="A70" s="1" t="s">
        <v>101</v>
      </c>
      <c r="B70" s="41" t="s">
        <v>27</v>
      </c>
      <c r="C70" s="10"/>
      <c r="D70" s="39">
        <v>64.433576740135322</v>
      </c>
      <c r="E70" s="27" t="s">
        <v>336</v>
      </c>
      <c r="F70" s="39">
        <v>66</v>
      </c>
      <c r="G70" s="39">
        <v>68</v>
      </c>
      <c r="H70" s="39">
        <v>70</v>
      </c>
      <c r="I70" s="39">
        <v>75</v>
      </c>
      <c r="J70" s="39">
        <v>80</v>
      </c>
      <c r="K70" s="39">
        <v>86</v>
      </c>
    </row>
    <row r="71" spans="1:11">
      <c r="A71" s="1" t="s">
        <v>102</v>
      </c>
      <c r="B71" s="41" t="s">
        <v>28</v>
      </c>
      <c r="C71" s="10"/>
      <c r="D71" s="40">
        <v>71.100878314999576</v>
      </c>
      <c r="E71" s="27" t="s">
        <v>336</v>
      </c>
      <c r="F71" s="40">
        <v>74.900000000000006</v>
      </c>
      <c r="G71" s="40">
        <v>78.8</v>
      </c>
      <c r="H71" s="40">
        <v>80.5</v>
      </c>
      <c r="I71" s="40">
        <v>81</v>
      </c>
      <c r="J71" s="40">
        <v>83.9</v>
      </c>
      <c r="K71" s="40">
        <v>86</v>
      </c>
    </row>
    <row r="72" spans="1:11">
      <c r="A72" s="1" t="s">
        <v>103</v>
      </c>
      <c r="B72" s="42" t="s">
        <v>29</v>
      </c>
      <c r="C72" s="10"/>
      <c r="D72" s="40">
        <v>62.588841506751955</v>
      </c>
      <c r="E72" s="27" t="s">
        <v>336</v>
      </c>
      <c r="F72" s="40">
        <v>74.900000000000006</v>
      </c>
      <c r="G72" s="40">
        <v>78.8</v>
      </c>
      <c r="H72" s="40">
        <v>80.5</v>
      </c>
      <c r="I72" s="40">
        <v>81</v>
      </c>
      <c r="J72" s="40">
        <v>83.9</v>
      </c>
      <c r="K72" s="40">
        <v>86</v>
      </c>
    </row>
    <row r="73" spans="1:11">
      <c r="A73" s="1" t="s">
        <v>104</v>
      </c>
      <c r="B73" s="41" t="s">
        <v>30</v>
      </c>
      <c r="C73" s="10"/>
      <c r="D73" s="40">
        <v>81.412381190723053</v>
      </c>
      <c r="E73" s="27" t="s">
        <v>336</v>
      </c>
      <c r="F73" s="40">
        <v>82.5</v>
      </c>
      <c r="G73" s="40">
        <v>83.6</v>
      </c>
      <c r="H73" s="40">
        <v>84.3</v>
      </c>
      <c r="I73" s="40">
        <v>85</v>
      </c>
      <c r="J73" s="40">
        <v>85.5</v>
      </c>
      <c r="K73" s="40">
        <v>86</v>
      </c>
    </row>
    <row r="74" spans="1:11">
      <c r="A74" s="1" t="s">
        <v>105</v>
      </c>
      <c r="B74" s="41" t="s">
        <v>31</v>
      </c>
      <c r="C74" s="10"/>
      <c r="D74" s="40">
        <v>68.413239018426339</v>
      </c>
      <c r="E74" s="27" t="s">
        <v>336</v>
      </c>
      <c r="F74" s="40">
        <v>74.900000000000006</v>
      </c>
      <c r="G74" s="40">
        <v>78.8</v>
      </c>
      <c r="H74" s="40">
        <v>80.5</v>
      </c>
      <c r="I74" s="40">
        <v>81</v>
      </c>
      <c r="J74" s="40">
        <v>83.9</v>
      </c>
      <c r="K74" s="40">
        <v>86</v>
      </c>
    </row>
    <row r="75" spans="1:11">
      <c r="A75" s="1" t="s">
        <v>106</v>
      </c>
      <c r="B75" s="41" t="s">
        <v>32</v>
      </c>
      <c r="C75" s="10"/>
      <c r="D75" s="40">
        <v>76.322705976459844</v>
      </c>
      <c r="E75" s="27" t="s">
        <v>336</v>
      </c>
      <c r="F75" s="40">
        <v>77</v>
      </c>
      <c r="G75" s="40">
        <v>78.8</v>
      </c>
      <c r="H75" s="40">
        <v>80.5</v>
      </c>
      <c r="I75" s="40">
        <v>81</v>
      </c>
      <c r="J75" s="40">
        <v>83.9</v>
      </c>
      <c r="K75" s="40">
        <v>86</v>
      </c>
    </row>
    <row r="76" spans="1:11">
      <c r="A76" s="1" t="s">
        <v>107</v>
      </c>
      <c r="B76" s="41" t="s">
        <v>33</v>
      </c>
      <c r="C76" s="10"/>
      <c r="D76" s="40">
        <v>64.518730298365227</v>
      </c>
      <c r="E76" s="27" t="s">
        <v>336</v>
      </c>
      <c r="F76" s="40">
        <v>74.900000000000006</v>
      </c>
      <c r="G76" s="40">
        <v>78.8</v>
      </c>
      <c r="H76" s="40">
        <v>80.5</v>
      </c>
      <c r="I76" s="40">
        <v>81</v>
      </c>
      <c r="J76" s="40">
        <v>83.9</v>
      </c>
      <c r="K76" s="40">
        <v>86</v>
      </c>
    </row>
    <row r="77" spans="1:11">
      <c r="A77" s="1" t="s">
        <v>108</v>
      </c>
      <c r="B77" s="41" t="s">
        <v>34</v>
      </c>
      <c r="C77" s="10"/>
      <c r="D77" s="40">
        <v>62.221264161337452</v>
      </c>
      <c r="E77" s="27" t="s">
        <v>336</v>
      </c>
      <c r="F77" s="40">
        <v>74.900000000000006</v>
      </c>
      <c r="G77" s="40">
        <v>78.8</v>
      </c>
      <c r="H77" s="40">
        <v>80.5</v>
      </c>
      <c r="I77" s="40">
        <v>81</v>
      </c>
      <c r="J77" s="40">
        <v>83.9</v>
      </c>
      <c r="K77" s="40">
        <v>86</v>
      </c>
    </row>
    <row r="78" spans="1:11">
      <c r="A78" s="1" t="s">
        <v>109</v>
      </c>
      <c r="B78" s="41" t="s">
        <v>35</v>
      </c>
      <c r="C78" s="10"/>
      <c r="D78" s="40">
        <v>24.676992822062711</v>
      </c>
      <c r="E78" s="27" t="s">
        <v>336</v>
      </c>
      <c r="F78" s="40">
        <v>30</v>
      </c>
      <c r="G78" s="40">
        <v>40</v>
      </c>
      <c r="H78" s="40">
        <v>50</v>
      </c>
      <c r="I78" s="40">
        <v>60</v>
      </c>
      <c r="J78" s="40">
        <v>70</v>
      </c>
      <c r="K78" s="40">
        <v>86</v>
      </c>
    </row>
    <row r="79" spans="1:11">
      <c r="A79" s="1" t="s">
        <v>110</v>
      </c>
      <c r="B79" s="41" t="s">
        <v>36</v>
      </c>
      <c r="C79" s="10"/>
      <c r="D79" s="40">
        <v>68.764320785597377</v>
      </c>
      <c r="E79" s="27" t="s">
        <v>336</v>
      </c>
      <c r="F79" s="40">
        <v>70</v>
      </c>
      <c r="G79" s="40">
        <v>72</v>
      </c>
      <c r="H79" s="40">
        <v>74</v>
      </c>
      <c r="I79" s="40">
        <v>78</v>
      </c>
      <c r="J79" s="40">
        <v>82</v>
      </c>
      <c r="K79" s="40">
        <v>86</v>
      </c>
    </row>
    <row r="80" spans="1:11">
      <c r="A80" s="1" t="s">
        <v>111</v>
      </c>
      <c r="B80" s="41" t="s">
        <v>37</v>
      </c>
      <c r="C80" s="10"/>
      <c r="D80" s="40">
        <v>72.523966093700139</v>
      </c>
      <c r="E80" s="27" t="s">
        <v>336</v>
      </c>
      <c r="F80" s="40">
        <v>74.900000000000006</v>
      </c>
      <c r="G80" s="40">
        <v>78.8</v>
      </c>
      <c r="H80" s="40">
        <v>80.5</v>
      </c>
      <c r="I80" s="40">
        <v>81</v>
      </c>
      <c r="J80" s="40">
        <v>83.9</v>
      </c>
      <c r="K80" s="40">
        <v>86</v>
      </c>
    </row>
    <row r="81" spans="1:11">
      <c r="A81" s="1" t="s">
        <v>112</v>
      </c>
      <c r="B81" s="42" t="s">
        <v>38</v>
      </c>
      <c r="C81" s="10"/>
      <c r="D81" s="40">
        <v>27.247660427807485</v>
      </c>
      <c r="E81" s="27" t="s">
        <v>336</v>
      </c>
      <c r="F81" s="40">
        <v>35</v>
      </c>
      <c r="G81" s="40">
        <v>42</v>
      </c>
      <c r="H81" s="40">
        <v>50</v>
      </c>
      <c r="I81" s="40">
        <v>60</v>
      </c>
      <c r="J81" s="40">
        <v>70</v>
      </c>
      <c r="K81" s="40">
        <v>86</v>
      </c>
    </row>
    <row r="82" spans="1:11">
      <c r="A82" s="1" t="s">
        <v>113</v>
      </c>
      <c r="B82" s="41" t="s">
        <v>39</v>
      </c>
      <c r="C82" s="10"/>
      <c r="D82" s="40">
        <v>79.224562976243845</v>
      </c>
      <c r="E82" s="27" t="s">
        <v>336</v>
      </c>
      <c r="F82" s="40">
        <v>79.5</v>
      </c>
      <c r="G82" s="40">
        <v>80</v>
      </c>
      <c r="H82" s="40">
        <v>80.5</v>
      </c>
      <c r="I82" s="40">
        <v>81</v>
      </c>
      <c r="J82" s="40">
        <v>81.5</v>
      </c>
      <c r="K82" s="40">
        <v>86</v>
      </c>
    </row>
    <row r="83" spans="1:11">
      <c r="A83" s="1" t="s">
        <v>114</v>
      </c>
      <c r="B83" s="41" t="s">
        <v>40</v>
      </c>
      <c r="C83" s="10"/>
      <c r="D83" s="40">
        <v>55.082070707070706</v>
      </c>
      <c r="E83" s="27" t="s">
        <v>336</v>
      </c>
      <c r="F83" s="40">
        <v>60</v>
      </c>
      <c r="G83" s="40">
        <v>70</v>
      </c>
      <c r="H83" s="40">
        <v>75</v>
      </c>
      <c r="I83" s="40">
        <v>81</v>
      </c>
      <c r="J83" s="40">
        <v>83.9</v>
      </c>
      <c r="K83" s="40">
        <v>86</v>
      </c>
    </row>
    <row r="84" spans="1:11">
      <c r="A84" s="1" t="s">
        <v>115</v>
      </c>
      <c r="B84" s="41" t="s">
        <v>41</v>
      </c>
      <c r="C84" s="10"/>
      <c r="D84" s="40">
        <v>62.707306140744059</v>
      </c>
      <c r="E84" s="27" t="s">
        <v>336</v>
      </c>
      <c r="F84" s="40">
        <v>63.1</v>
      </c>
      <c r="G84" s="40">
        <v>63.8</v>
      </c>
      <c r="H84" s="40">
        <v>68</v>
      </c>
      <c r="I84" s="40">
        <v>70</v>
      </c>
      <c r="J84" s="40">
        <v>76</v>
      </c>
      <c r="K84" s="40">
        <v>86</v>
      </c>
    </row>
    <row r="85" spans="1:11">
      <c r="A85" s="1" t="s">
        <v>116</v>
      </c>
      <c r="B85" s="41" t="s">
        <v>42</v>
      </c>
      <c r="C85" s="10"/>
      <c r="D85" s="40">
        <v>61.990873753591345</v>
      </c>
      <c r="E85" s="27" t="s">
        <v>336</v>
      </c>
      <c r="F85" s="40">
        <v>68</v>
      </c>
      <c r="G85" s="40">
        <v>78.8</v>
      </c>
      <c r="H85" s="40">
        <v>80.5</v>
      </c>
      <c r="I85" s="40">
        <v>81</v>
      </c>
      <c r="J85" s="40">
        <v>83.9</v>
      </c>
      <c r="K85" s="40">
        <v>86</v>
      </c>
    </row>
    <row r="86" spans="1:11">
      <c r="A86" s="1" t="s">
        <v>117</v>
      </c>
      <c r="B86" s="41" t="s">
        <v>43</v>
      </c>
      <c r="C86" s="10"/>
      <c r="D86" s="40">
        <v>68.870784388025768</v>
      </c>
      <c r="E86" s="27" t="s">
        <v>336</v>
      </c>
      <c r="F86" s="40">
        <v>74.900000000000006</v>
      </c>
      <c r="G86" s="40">
        <v>78.8</v>
      </c>
      <c r="H86" s="40">
        <v>80.5</v>
      </c>
      <c r="I86" s="40">
        <v>81</v>
      </c>
      <c r="J86" s="40">
        <v>83.9</v>
      </c>
      <c r="K86" s="40">
        <v>86</v>
      </c>
    </row>
    <row r="87" spans="1:11">
      <c r="A87" s="1" t="s">
        <v>118</v>
      </c>
      <c r="B87" s="41" t="s">
        <v>44</v>
      </c>
      <c r="C87" s="10"/>
      <c r="D87" s="40">
        <v>66.306695464362846</v>
      </c>
      <c r="E87" s="27" t="s">
        <v>336</v>
      </c>
      <c r="F87" s="40">
        <v>74.900000000000006</v>
      </c>
      <c r="G87" s="40">
        <v>78.8</v>
      </c>
      <c r="H87" s="40">
        <v>80.5</v>
      </c>
      <c r="I87" s="40">
        <v>81</v>
      </c>
      <c r="J87" s="40">
        <v>83.9</v>
      </c>
      <c r="K87" s="40">
        <v>86</v>
      </c>
    </row>
    <row r="88" spans="1:11">
      <c r="A88" s="1" t="s">
        <v>119</v>
      </c>
      <c r="B88" s="41" t="s">
        <v>45</v>
      </c>
      <c r="C88" s="10"/>
      <c r="D88" s="40">
        <v>73.074331911071184</v>
      </c>
      <c r="E88" s="27" t="s">
        <v>336</v>
      </c>
      <c r="F88" s="40">
        <v>74.900000000000006</v>
      </c>
      <c r="G88" s="40">
        <v>78.8</v>
      </c>
      <c r="H88" s="40">
        <v>80.5</v>
      </c>
      <c r="I88" s="40">
        <v>81</v>
      </c>
      <c r="J88" s="40">
        <v>83.9</v>
      </c>
      <c r="K88" s="40">
        <v>86</v>
      </c>
    </row>
    <row r="89" spans="1:11">
      <c r="A89" s="1" t="s">
        <v>120</v>
      </c>
      <c r="B89" s="41" t="s">
        <v>46</v>
      </c>
      <c r="C89" s="10"/>
      <c r="D89" s="40">
        <v>68.335764057689204</v>
      </c>
      <c r="E89" s="27" t="s">
        <v>336</v>
      </c>
      <c r="F89" s="40">
        <v>75.900000000000006</v>
      </c>
      <c r="G89" s="40">
        <v>79.2</v>
      </c>
      <c r="H89" s="40">
        <v>80.5</v>
      </c>
      <c r="I89" s="40">
        <v>81</v>
      </c>
      <c r="J89" s="40">
        <v>83.9</v>
      </c>
      <c r="K89" s="40">
        <v>86</v>
      </c>
    </row>
    <row r="90" spans="1:11">
      <c r="A90" s="1" t="s">
        <v>121</v>
      </c>
      <c r="B90" s="41" t="s">
        <v>47</v>
      </c>
      <c r="C90" s="10"/>
      <c r="D90" s="40">
        <v>62.276785714285708</v>
      </c>
      <c r="E90" s="27" t="s">
        <v>336</v>
      </c>
      <c r="F90" s="40">
        <v>74.900000000000006</v>
      </c>
      <c r="G90" s="40">
        <v>78.8</v>
      </c>
      <c r="H90" s="40">
        <v>80.5</v>
      </c>
      <c r="I90" s="40">
        <v>81</v>
      </c>
      <c r="J90" s="40">
        <v>83.9</v>
      </c>
      <c r="K90" s="40">
        <v>86</v>
      </c>
    </row>
    <row r="91" spans="1:11">
      <c r="A91" s="1" t="s">
        <v>122</v>
      </c>
      <c r="B91" s="41" t="s">
        <v>48</v>
      </c>
      <c r="C91" s="10"/>
      <c r="D91" s="40">
        <v>71.5</v>
      </c>
      <c r="E91" s="27" t="s">
        <v>336</v>
      </c>
      <c r="F91" s="40">
        <v>75.900000000000006</v>
      </c>
      <c r="G91" s="40">
        <v>77.3</v>
      </c>
      <c r="H91" s="40">
        <v>78.7</v>
      </c>
      <c r="I91" s="40">
        <v>82.6</v>
      </c>
      <c r="J91" s="40">
        <v>84.8</v>
      </c>
      <c r="K91" s="40">
        <v>86</v>
      </c>
    </row>
    <row r="92" spans="1:11">
      <c r="A92" s="1" t="s">
        <v>123</v>
      </c>
      <c r="B92" s="41" t="s">
        <v>49</v>
      </c>
      <c r="C92" s="10"/>
      <c r="D92" s="40">
        <v>53.81317689530686</v>
      </c>
      <c r="E92" s="27" t="s">
        <v>336</v>
      </c>
      <c r="F92" s="40">
        <v>60</v>
      </c>
      <c r="G92" s="40">
        <v>72</v>
      </c>
      <c r="H92" s="40">
        <v>80.5</v>
      </c>
      <c r="I92" s="40">
        <v>81</v>
      </c>
      <c r="J92" s="40">
        <v>83.9</v>
      </c>
      <c r="K92" s="40">
        <v>86</v>
      </c>
    </row>
    <row r="93" spans="1:11">
      <c r="A93" s="1" t="s">
        <v>124</v>
      </c>
      <c r="B93" s="41" t="s">
        <v>50</v>
      </c>
      <c r="C93" s="10"/>
      <c r="D93" s="40">
        <v>45.327370714367618</v>
      </c>
      <c r="E93" s="27" t="s">
        <v>336</v>
      </c>
      <c r="F93" s="40">
        <v>55</v>
      </c>
      <c r="G93" s="40">
        <v>65</v>
      </c>
      <c r="H93" s="40">
        <v>72</v>
      </c>
      <c r="I93" s="40">
        <v>81</v>
      </c>
      <c r="J93" s="40">
        <v>83.9</v>
      </c>
      <c r="K93" s="40">
        <v>86</v>
      </c>
    </row>
    <row r="94" spans="1:11">
      <c r="A94" s="1" t="s">
        <v>125</v>
      </c>
      <c r="B94" s="41" t="s">
        <v>51</v>
      </c>
      <c r="C94" s="10"/>
      <c r="D94" s="40">
        <v>18.298514976088597</v>
      </c>
      <c r="E94" s="27" t="s">
        <v>336</v>
      </c>
      <c r="F94" s="40">
        <v>25</v>
      </c>
      <c r="G94" s="40">
        <v>40</v>
      </c>
      <c r="H94" s="40">
        <v>46</v>
      </c>
      <c r="I94" s="40">
        <v>55</v>
      </c>
      <c r="J94" s="40">
        <v>60</v>
      </c>
      <c r="K94" s="40">
        <v>86</v>
      </c>
    </row>
    <row r="95" spans="1:11">
      <c r="A95" s="1" t="s">
        <v>126</v>
      </c>
      <c r="B95" s="41" t="s">
        <v>52</v>
      </c>
      <c r="C95" s="10"/>
      <c r="D95" s="40">
        <v>53.010442123972446</v>
      </c>
      <c r="E95" s="27" t="s">
        <v>336</v>
      </c>
      <c r="F95" s="40">
        <v>60</v>
      </c>
      <c r="G95" s="40">
        <v>76</v>
      </c>
      <c r="H95" s="40">
        <v>80.5</v>
      </c>
      <c r="I95" s="40">
        <v>81</v>
      </c>
      <c r="J95" s="40">
        <v>83.9</v>
      </c>
      <c r="K95" s="40">
        <v>86</v>
      </c>
    </row>
    <row r="96" spans="1:11">
      <c r="A96" s="1" t="s">
        <v>127</v>
      </c>
      <c r="B96" s="41" t="s">
        <v>53</v>
      </c>
      <c r="C96" s="10"/>
      <c r="D96" s="40">
        <v>69.874608150470223</v>
      </c>
      <c r="E96" s="27" t="s">
        <v>336</v>
      </c>
      <c r="F96" s="40">
        <v>71.900000000000006</v>
      </c>
      <c r="G96" s="40">
        <v>74.599999999999994</v>
      </c>
      <c r="H96" s="40">
        <v>78.400000000000006</v>
      </c>
      <c r="I96" s="40">
        <v>81.2</v>
      </c>
      <c r="J96" s="40">
        <v>83.1</v>
      </c>
      <c r="K96" s="40">
        <v>86</v>
      </c>
    </row>
    <row r="97" spans="1:11">
      <c r="A97" s="1" t="s">
        <v>128</v>
      </c>
      <c r="B97" s="41" t="s">
        <v>54</v>
      </c>
      <c r="C97" s="10"/>
      <c r="D97" s="40">
        <v>48.215461609377058</v>
      </c>
      <c r="E97" s="27" t="s">
        <v>336</v>
      </c>
      <c r="F97" s="40">
        <v>55</v>
      </c>
      <c r="G97" s="40">
        <v>62</v>
      </c>
      <c r="H97" s="40">
        <v>76</v>
      </c>
      <c r="I97" s="40">
        <v>81</v>
      </c>
      <c r="J97" s="40">
        <v>83.9</v>
      </c>
      <c r="K97" s="40">
        <v>86</v>
      </c>
    </row>
    <row r="98" spans="1:11">
      <c r="A98" s="1" t="s">
        <v>129</v>
      </c>
      <c r="B98" s="41" t="s">
        <v>55</v>
      </c>
      <c r="C98" s="10"/>
      <c r="D98" s="40">
        <v>58.13401670463174</v>
      </c>
      <c r="E98" s="27" t="s">
        <v>336</v>
      </c>
      <c r="F98" s="40">
        <v>62</v>
      </c>
      <c r="G98" s="40">
        <v>70</v>
      </c>
      <c r="H98" s="40">
        <v>80.5</v>
      </c>
      <c r="I98" s="40">
        <v>81</v>
      </c>
      <c r="J98" s="40">
        <v>83.9</v>
      </c>
      <c r="K98" s="40">
        <v>86</v>
      </c>
    </row>
    <row r="99" spans="1:11">
      <c r="A99" s="1" t="s">
        <v>130</v>
      </c>
      <c r="B99" s="41" t="s">
        <v>56</v>
      </c>
      <c r="C99" s="10"/>
      <c r="D99" s="40">
        <v>49.944064636420137</v>
      </c>
      <c r="E99" s="27" t="s">
        <v>336</v>
      </c>
      <c r="F99" s="40">
        <v>50</v>
      </c>
      <c r="G99" s="40">
        <v>55</v>
      </c>
      <c r="H99" s="40">
        <v>65</v>
      </c>
      <c r="I99" s="40">
        <v>70</v>
      </c>
      <c r="J99" s="40">
        <v>75</v>
      </c>
      <c r="K99" s="40">
        <v>86</v>
      </c>
    </row>
    <row r="100" spans="1:11">
      <c r="A100" s="1" t="s">
        <v>131</v>
      </c>
      <c r="B100" s="41" t="s">
        <v>57</v>
      </c>
      <c r="C100" s="10"/>
      <c r="D100" s="40">
        <v>60.614239181014426</v>
      </c>
      <c r="E100" s="27" t="s">
        <v>336</v>
      </c>
      <c r="F100" s="40">
        <v>74.900000000000006</v>
      </c>
      <c r="G100" s="40">
        <v>78.8</v>
      </c>
      <c r="H100" s="40">
        <v>80.5</v>
      </c>
      <c r="I100" s="40">
        <v>81</v>
      </c>
      <c r="J100" s="40">
        <v>83.9</v>
      </c>
      <c r="K100" s="40">
        <v>86</v>
      </c>
    </row>
    <row r="101" spans="1:11">
      <c r="A101" s="1" t="s">
        <v>132</v>
      </c>
      <c r="B101" s="41" t="s">
        <v>58</v>
      </c>
      <c r="C101" s="10"/>
      <c r="D101" s="40">
        <v>35.383133856101253</v>
      </c>
      <c r="E101" s="27" t="s">
        <v>336</v>
      </c>
      <c r="F101" s="40">
        <v>37</v>
      </c>
      <c r="G101" s="40">
        <v>45</v>
      </c>
      <c r="H101" s="40">
        <v>50</v>
      </c>
      <c r="I101" s="40">
        <v>65</v>
      </c>
      <c r="J101" s="40">
        <v>72</v>
      </c>
      <c r="K101" s="40">
        <v>86</v>
      </c>
    </row>
    <row r="102" spans="1:11">
      <c r="A102" s="1" t="s">
        <v>133</v>
      </c>
      <c r="B102" s="41" t="s">
        <v>59</v>
      </c>
      <c r="C102" s="10"/>
      <c r="D102" s="40">
        <v>43.422630947620952</v>
      </c>
      <c r="E102" s="27" t="s">
        <v>336</v>
      </c>
      <c r="F102" s="40">
        <v>50</v>
      </c>
      <c r="G102" s="40">
        <v>60</v>
      </c>
      <c r="H102" s="40">
        <v>70</v>
      </c>
      <c r="I102" s="40">
        <v>81</v>
      </c>
      <c r="J102" s="40">
        <v>83.9</v>
      </c>
      <c r="K102" s="40">
        <v>86</v>
      </c>
    </row>
    <row r="103" spans="1:11">
      <c r="A103" s="1" t="s">
        <v>134</v>
      </c>
      <c r="B103" s="41" t="s">
        <v>60</v>
      </c>
      <c r="C103" s="10"/>
      <c r="D103" s="40">
        <v>49.628034455755675</v>
      </c>
      <c r="E103" s="27" t="s">
        <v>336</v>
      </c>
      <c r="F103" s="40">
        <v>50.4</v>
      </c>
      <c r="G103" s="40">
        <v>60</v>
      </c>
      <c r="H103" s="40">
        <v>70</v>
      </c>
      <c r="I103" s="40">
        <v>81</v>
      </c>
      <c r="J103" s="40">
        <v>83.9</v>
      </c>
      <c r="K103" s="40">
        <v>86</v>
      </c>
    </row>
    <row r="104" spans="1:11" s="44" customFormat="1" ht="75">
      <c r="A104" s="34" t="s">
        <v>135</v>
      </c>
      <c r="B104" s="35" t="s">
        <v>22</v>
      </c>
      <c r="C104" s="10"/>
      <c r="D104" s="10">
        <v>23.59</v>
      </c>
      <c r="E104" s="36" t="s">
        <v>336</v>
      </c>
      <c r="F104" s="10">
        <v>25.7</v>
      </c>
      <c r="G104" s="10">
        <v>31.7</v>
      </c>
      <c r="H104" s="10">
        <v>34.4</v>
      </c>
      <c r="I104" s="43">
        <v>42</v>
      </c>
      <c r="J104" s="43">
        <v>48</v>
      </c>
      <c r="K104" s="43">
        <v>56</v>
      </c>
    </row>
    <row r="105" spans="1:11">
      <c r="A105" s="1" t="s">
        <v>136</v>
      </c>
      <c r="B105" s="41" t="s">
        <v>27</v>
      </c>
      <c r="C105" s="10"/>
      <c r="D105" s="40">
        <v>51.371699669967001</v>
      </c>
      <c r="E105" s="14" t="s">
        <v>336</v>
      </c>
      <c r="F105" s="40">
        <v>51.567999999999998</v>
      </c>
      <c r="G105" s="40">
        <v>54.14</v>
      </c>
      <c r="H105" s="40">
        <v>54.4</v>
      </c>
      <c r="I105" s="40">
        <v>54.66</v>
      </c>
      <c r="J105" s="40">
        <v>55.07</v>
      </c>
      <c r="K105" s="40">
        <v>56</v>
      </c>
    </row>
    <row r="106" spans="1:11">
      <c r="A106" s="1" t="s">
        <v>137</v>
      </c>
      <c r="B106" s="41" t="s">
        <v>28</v>
      </c>
      <c r="C106" s="10"/>
      <c r="D106" s="40">
        <v>19.902443040319426</v>
      </c>
      <c r="E106" s="14" t="s">
        <v>336</v>
      </c>
      <c r="F106" s="40">
        <v>25.7</v>
      </c>
      <c r="G106" s="40">
        <v>31.7</v>
      </c>
      <c r="H106" s="40">
        <v>34.4</v>
      </c>
      <c r="I106" s="40">
        <v>42</v>
      </c>
      <c r="J106" s="40">
        <v>48</v>
      </c>
      <c r="K106" s="40">
        <v>56</v>
      </c>
    </row>
    <row r="107" spans="1:11">
      <c r="A107" s="1" t="s">
        <v>138</v>
      </c>
      <c r="B107" s="42" t="s">
        <v>29</v>
      </c>
      <c r="C107" s="10"/>
      <c r="D107" s="40">
        <v>28.942989214175658</v>
      </c>
      <c r="E107" s="14" t="s">
        <v>336</v>
      </c>
      <c r="F107" s="40">
        <v>30</v>
      </c>
      <c r="G107" s="40">
        <v>31.7</v>
      </c>
      <c r="H107" s="40">
        <v>34.4</v>
      </c>
      <c r="I107" s="40">
        <v>42</v>
      </c>
      <c r="J107" s="40">
        <v>48</v>
      </c>
      <c r="K107" s="40">
        <v>56</v>
      </c>
    </row>
    <row r="108" spans="1:11">
      <c r="A108" s="1" t="s">
        <v>139</v>
      </c>
      <c r="B108" s="41" t="s">
        <v>30</v>
      </c>
      <c r="C108" s="10"/>
      <c r="D108" s="40">
        <v>37.327314501163514</v>
      </c>
      <c r="E108" s="14" t="s">
        <v>336</v>
      </c>
      <c r="F108" s="40">
        <v>39</v>
      </c>
      <c r="G108" s="40">
        <v>40.200000000000003</v>
      </c>
      <c r="H108" s="40">
        <v>45.5</v>
      </c>
      <c r="I108" s="40">
        <v>49</v>
      </c>
      <c r="J108" s="40">
        <v>52</v>
      </c>
      <c r="K108" s="40">
        <v>56</v>
      </c>
    </row>
    <row r="109" spans="1:11">
      <c r="A109" s="1" t="s">
        <v>140</v>
      </c>
      <c r="B109" s="41" t="s">
        <v>31</v>
      </c>
      <c r="C109" s="10"/>
      <c r="D109" s="40">
        <v>2.4038764080297024</v>
      </c>
      <c r="E109" s="14" t="s">
        <v>336</v>
      </c>
      <c r="F109" s="40">
        <v>10</v>
      </c>
      <c r="G109" s="40">
        <v>20</v>
      </c>
      <c r="H109" s="40">
        <v>30</v>
      </c>
      <c r="I109" s="40">
        <v>42</v>
      </c>
      <c r="J109" s="40">
        <v>48</v>
      </c>
      <c r="K109" s="40">
        <v>56</v>
      </c>
    </row>
    <row r="110" spans="1:11">
      <c r="A110" s="1" t="s">
        <v>141</v>
      </c>
      <c r="B110" s="41" t="s">
        <v>32</v>
      </c>
      <c r="C110" s="10"/>
      <c r="D110" s="40">
        <v>14.632814632814634</v>
      </c>
      <c r="E110" s="14" t="s">
        <v>336</v>
      </c>
      <c r="F110" s="40">
        <v>25.7</v>
      </c>
      <c r="G110" s="40">
        <v>31.7</v>
      </c>
      <c r="H110" s="40">
        <v>34.4</v>
      </c>
      <c r="I110" s="40">
        <v>42</v>
      </c>
      <c r="J110" s="40">
        <v>48</v>
      </c>
      <c r="K110" s="40">
        <v>56</v>
      </c>
    </row>
    <row r="111" spans="1:11">
      <c r="A111" s="1" t="s">
        <v>142</v>
      </c>
      <c r="B111" s="41" t="s">
        <v>33</v>
      </c>
      <c r="C111" s="10"/>
      <c r="D111" s="40">
        <v>14.230553652612569</v>
      </c>
      <c r="E111" s="14" t="s">
        <v>336</v>
      </c>
      <c r="F111" s="40">
        <v>25.7</v>
      </c>
      <c r="G111" s="40">
        <v>31.7</v>
      </c>
      <c r="H111" s="40">
        <v>34.4</v>
      </c>
      <c r="I111" s="40">
        <v>42</v>
      </c>
      <c r="J111" s="40">
        <v>48</v>
      </c>
      <c r="K111" s="40">
        <v>56</v>
      </c>
    </row>
    <row r="112" spans="1:11">
      <c r="A112" s="1" t="s">
        <v>143</v>
      </c>
      <c r="B112" s="41" t="s">
        <v>34</v>
      </c>
      <c r="C112" s="10"/>
      <c r="D112" s="40">
        <v>17.308573686290003</v>
      </c>
      <c r="E112" s="14" t="s">
        <v>336</v>
      </c>
      <c r="F112" s="40">
        <v>25.7</v>
      </c>
      <c r="G112" s="40">
        <v>31.7</v>
      </c>
      <c r="H112" s="40">
        <v>34.4</v>
      </c>
      <c r="I112" s="40">
        <v>42</v>
      </c>
      <c r="J112" s="40">
        <v>48</v>
      </c>
      <c r="K112" s="40">
        <v>56</v>
      </c>
    </row>
    <row r="113" spans="1:11">
      <c r="A113" s="1" t="s">
        <v>144</v>
      </c>
      <c r="B113" s="41" t="s">
        <v>35</v>
      </c>
      <c r="C113" s="10"/>
      <c r="D113" s="40">
        <v>6.8019611493824863</v>
      </c>
      <c r="E113" s="14" t="s">
        <v>336</v>
      </c>
      <c r="F113" s="40">
        <v>12</v>
      </c>
      <c r="G113" s="40">
        <v>26</v>
      </c>
      <c r="H113" s="40">
        <v>34.4</v>
      </c>
      <c r="I113" s="40">
        <v>42</v>
      </c>
      <c r="J113" s="40">
        <v>48</v>
      </c>
      <c r="K113" s="40">
        <v>56</v>
      </c>
    </row>
    <row r="114" spans="1:11">
      <c r="A114" s="1" t="s">
        <v>145</v>
      </c>
      <c r="B114" s="41" t="s">
        <v>36</v>
      </c>
      <c r="C114" s="10"/>
      <c r="D114" s="40">
        <v>20.134831460674157</v>
      </c>
      <c r="E114" s="14" t="s">
        <v>336</v>
      </c>
      <c r="F114" s="40">
        <v>21</v>
      </c>
      <c r="G114" s="40">
        <v>21</v>
      </c>
      <c r="H114" s="40">
        <v>25</v>
      </c>
      <c r="I114" s="40">
        <v>32</v>
      </c>
      <c r="J114" s="40">
        <v>40</v>
      </c>
      <c r="K114" s="40">
        <v>56</v>
      </c>
    </row>
    <row r="115" spans="1:11">
      <c r="A115" s="1" t="s">
        <v>146</v>
      </c>
      <c r="B115" s="41" t="s">
        <v>37</v>
      </c>
      <c r="C115" s="10"/>
      <c r="D115" s="40">
        <v>27.413310746644083</v>
      </c>
      <c r="E115" s="14" t="s">
        <v>336</v>
      </c>
      <c r="F115" s="40">
        <v>28</v>
      </c>
      <c r="G115" s="40">
        <v>31.7</v>
      </c>
      <c r="H115" s="40">
        <v>34.4</v>
      </c>
      <c r="I115" s="40">
        <v>42</v>
      </c>
      <c r="J115" s="40">
        <v>48</v>
      </c>
      <c r="K115" s="40">
        <v>56</v>
      </c>
    </row>
    <row r="116" spans="1:11">
      <c r="A116" s="1" t="s">
        <v>147</v>
      </c>
      <c r="B116" s="42" t="s">
        <v>38</v>
      </c>
      <c r="C116" s="10"/>
      <c r="D116" s="40">
        <v>4.6075480435285945</v>
      </c>
      <c r="E116" s="14" t="s">
        <v>336</v>
      </c>
      <c r="F116" s="40">
        <v>12</v>
      </c>
      <c r="G116" s="40">
        <v>22</v>
      </c>
      <c r="H116" s="40">
        <v>30</v>
      </c>
      <c r="I116" s="40">
        <v>42</v>
      </c>
      <c r="J116" s="40">
        <v>48</v>
      </c>
      <c r="K116" s="40">
        <v>56</v>
      </c>
    </row>
    <row r="117" spans="1:11">
      <c r="A117" s="1" t="s">
        <v>148</v>
      </c>
      <c r="B117" s="41" t="s">
        <v>39</v>
      </c>
      <c r="C117" s="10"/>
      <c r="D117" s="40">
        <v>8.5115964872776395</v>
      </c>
      <c r="E117" s="14" t="s">
        <v>336</v>
      </c>
      <c r="F117" s="40">
        <v>10</v>
      </c>
      <c r="G117" s="40">
        <v>20</v>
      </c>
      <c r="H117" s="40">
        <v>30</v>
      </c>
      <c r="I117" s="40">
        <v>40</v>
      </c>
      <c r="J117" s="40">
        <v>50</v>
      </c>
      <c r="K117" s="40">
        <v>56</v>
      </c>
    </row>
    <row r="118" spans="1:11">
      <c r="A118" s="1" t="s">
        <v>149</v>
      </c>
      <c r="B118" s="41" t="s">
        <v>40</v>
      </c>
      <c r="C118" s="10"/>
      <c r="D118" s="40">
        <v>9.0780941640823229</v>
      </c>
      <c r="E118" s="14" t="s">
        <v>336</v>
      </c>
      <c r="F118" s="40">
        <v>15</v>
      </c>
      <c r="G118" s="40">
        <v>22</v>
      </c>
      <c r="H118" s="40">
        <v>34.4</v>
      </c>
      <c r="I118" s="40">
        <v>42</v>
      </c>
      <c r="J118" s="40">
        <v>48</v>
      </c>
      <c r="K118" s="40">
        <v>56</v>
      </c>
    </row>
    <row r="119" spans="1:11">
      <c r="A119" s="1" t="s">
        <v>150</v>
      </c>
      <c r="B119" s="41" t="s">
        <v>41</v>
      </c>
      <c r="C119" s="10"/>
      <c r="D119" s="40">
        <v>24.460099318628018</v>
      </c>
      <c r="E119" s="14" t="s">
        <v>336</v>
      </c>
      <c r="F119" s="40">
        <v>27.6</v>
      </c>
      <c r="G119" s="40">
        <v>30</v>
      </c>
      <c r="H119" s="40">
        <v>40</v>
      </c>
      <c r="I119" s="40">
        <v>42</v>
      </c>
      <c r="J119" s="40">
        <v>48</v>
      </c>
      <c r="K119" s="40">
        <v>56</v>
      </c>
    </row>
    <row r="120" spans="1:11">
      <c r="A120" s="1" t="s">
        <v>151</v>
      </c>
      <c r="B120" s="41" t="s">
        <v>42</v>
      </c>
      <c r="C120" s="10"/>
      <c r="D120" s="40">
        <v>6.25963613937712</v>
      </c>
      <c r="E120" s="14" t="s">
        <v>336</v>
      </c>
      <c r="F120" s="40">
        <v>12</v>
      </c>
      <c r="G120" s="40">
        <v>20</v>
      </c>
      <c r="H120" s="40">
        <v>32</v>
      </c>
      <c r="I120" s="40">
        <v>42</v>
      </c>
      <c r="J120" s="40">
        <v>48</v>
      </c>
      <c r="K120" s="40">
        <v>56</v>
      </c>
    </row>
    <row r="121" spans="1:11">
      <c r="A121" s="1" t="s">
        <v>152</v>
      </c>
      <c r="B121" s="41" t="s">
        <v>43</v>
      </c>
      <c r="C121" s="10"/>
      <c r="D121" s="40">
        <v>6.4197930142302715</v>
      </c>
      <c r="E121" s="14" t="s">
        <v>336</v>
      </c>
      <c r="F121" s="40">
        <v>12</v>
      </c>
      <c r="G121" s="40">
        <v>20</v>
      </c>
      <c r="H121" s="40">
        <v>34.4</v>
      </c>
      <c r="I121" s="40">
        <v>42</v>
      </c>
      <c r="J121" s="40">
        <v>48</v>
      </c>
      <c r="K121" s="40">
        <v>56</v>
      </c>
    </row>
    <row r="122" spans="1:11">
      <c r="A122" s="1" t="s">
        <v>153</v>
      </c>
      <c r="B122" s="41" t="s">
        <v>44</v>
      </c>
      <c r="C122" s="10"/>
      <c r="D122" s="40">
        <v>13.302752293577983</v>
      </c>
      <c r="E122" s="14" t="s">
        <v>336</v>
      </c>
      <c r="F122" s="40">
        <v>22</v>
      </c>
      <c r="G122" s="40">
        <v>31.7</v>
      </c>
      <c r="H122" s="40">
        <v>34.4</v>
      </c>
      <c r="I122" s="40">
        <v>42</v>
      </c>
      <c r="J122" s="40">
        <v>48</v>
      </c>
      <c r="K122" s="40">
        <v>56</v>
      </c>
    </row>
    <row r="123" spans="1:11">
      <c r="A123" s="1" t="s">
        <v>154</v>
      </c>
      <c r="B123" s="41" t="s">
        <v>45</v>
      </c>
      <c r="C123" s="10"/>
      <c r="D123" s="40">
        <v>18.971146210182653</v>
      </c>
      <c r="E123" s="14" t="s">
        <v>336</v>
      </c>
      <c r="F123" s="40">
        <v>25.7</v>
      </c>
      <c r="G123" s="40">
        <v>31.7</v>
      </c>
      <c r="H123" s="40">
        <v>34.4</v>
      </c>
      <c r="I123" s="40">
        <v>42</v>
      </c>
      <c r="J123" s="40">
        <v>48</v>
      </c>
      <c r="K123" s="40">
        <v>56</v>
      </c>
    </row>
    <row r="124" spans="1:11">
      <c r="A124" s="1" t="s">
        <v>155</v>
      </c>
      <c r="B124" s="41" t="s">
        <v>46</v>
      </c>
      <c r="C124" s="10"/>
      <c r="D124" s="40">
        <v>4.2784075200442357</v>
      </c>
      <c r="E124" s="14" t="s">
        <v>336</v>
      </c>
      <c r="F124" s="40">
        <v>12</v>
      </c>
      <c r="G124" s="40">
        <v>20</v>
      </c>
      <c r="H124" s="40">
        <v>28</v>
      </c>
      <c r="I124" s="40">
        <v>36</v>
      </c>
      <c r="J124" s="40">
        <v>42</v>
      </c>
      <c r="K124" s="40">
        <v>56</v>
      </c>
    </row>
    <row r="125" spans="1:11">
      <c r="A125" s="1" t="s">
        <v>156</v>
      </c>
      <c r="B125" s="41" t="s">
        <v>47</v>
      </c>
      <c r="C125" s="10"/>
      <c r="D125" s="40">
        <v>5.2063247204010805</v>
      </c>
      <c r="E125" s="14" t="s">
        <v>336</v>
      </c>
      <c r="F125" s="40">
        <v>12</v>
      </c>
      <c r="G125" s="40">
        <v>20</v>
      </c>
      <c r="H125" s="40">
        <v>28</v>
      </c>
      <c r="I125" s="40">
        <v>36</v>
      </c>
      <c r="J125" s="40">
        <v>42</v>
      </c>
      <c r="K125" s="40">
        <v>56</v>
      </c>
    </row>
    <row r="126" spans="1:11">
      <c r="A126" s="1" t="s">
        <v>157</v>
      </c>
      <c r="B126" s="41" t="s">
        <v>48</v>
      </c>
      <c r="C126" s="10"/>
      <c r="D126" s="40">
        <v>2.9736618521665252</v>
      </c>
      <c r="E126" s="14" t="s">
        <v>336</v>
      </c>
      <c r="F126" s="40">
        <v>10</v>
      </c>
      <c r="G126" s="40">
        <v>20</v>
      </c>
      <c r="H126" s="40">
        <v>28</v>
      </c>
      <c r="I126" s="40">
        <v>36</v>
      </c>
      <c r="J126" s="40">
        <v>42</v>
      </c>
      <c r="K126" s="40">
        <v>56</v>
      </c>
    </row>
    <row r="127" spans="1:11">
      <c r="A127" s="1" t="s">
        <v>158</v>
      </c>
      <c r="B127" s="41" t="s">
        <v>49</v>
      </c>
      <c r="C127" s="10"/>
      <c r="D127" s="40">
        <v>1.5726979633561375</v>
      </c>
      <c r="E127" s="14" t="s">
        <v>336</v>
      </c>
      <c r="F127" s="40">
        <v>5</v>
      </c>
      <c r="G127" s="40">
        <v>15</v>
      </c>
      <c r="H127" s="40">
        <v>20</v>
      </c>
      <c r="I127" s="40">
        <v>30</v>
      </c>
      <c r="J127" s="40">
        <v>48</v>
      </c>
      <c r="K127" s="40">
        <v>56</v>
      </c>
    </row>
    <row r="128" spans="1:11">
      <c r="A128" s="1" t="s">
        <v>159</v>
      </c>
      <c r="B128" s="41" t="s">
        <v>50</v>
      </c>
      <c r="C128" s="10"/>
      <c r="D128" s="40">
        <v>1.1036522926385255</v>
      </c>
      <c r="E128" s="14" t="s">
        <v>336</v>
      </c>
      <c r="F128" s="40">
        <v>5</v>
      </c>
      <c r="G128" s="40">
        <v>15</v>
      </c>
      <c r="H128" s="40">
        <v>20</v>
      </c>
      <c r="I128" s="40">
        <v>30</v>
      </c>
      <c r="J128" s="40">
        <v>48</v>
      </c>
      <c r="K128" s="40">
        <v>56</v>
      </c>
    </row>
    <row r="129" spans="1:19">
      <c r="A129" s="1" t="s">
        <v>160</v>
      </c>
      <c r="B129" s="41" t="s">
        <v>51</v>
      </c>
      <c r="C129" s="10"/>
      <c r="D129" s="40">
        <v>3.5263157894736845</v>
      </c>
      <c r="E129" s="14" t="s">
        <v>336</v>
      </c>
      <c r="F129" s="40">
        <v>15</v>
      </c>
      <c r="G129" s="40">
        <v>35</v>
      </c>
      <c r="H129" s="40">
        <v>40</v>
      </c>
      <c r="I129" s="40">
        <v>45</v>
      </c>
      <c r="J129" s="40">
        <v>50</v>
      </c>
      <c r="K129" s="40">
        <v>56</v>
      </c>
    </row>
    <row r="130" spans="1:19">
      <c r="A130" s="1" t="s">
        <v>161</v>
      </c>
      <c r="B130" s="41" t="s">
        <v>52</v>
      </c>
      <c r="C130" s="10"/>
      <c r="D130" s="40">
        <v>1.303049497783006</v>
      </c>
      <c r="E130" s="14" t="s">
        <v>336</v>
      </c>
      <c r="F130" s="40">
        <v>10</v>
      </c>
      <c r="G130" s="40">
        <v>15</v>
      </c>
      <c r="H130" s="40">
        <v>20</v>
      </c>
      <c r="I130" s="40">
        <v>35</v>
      </c>
      <c r="J130" s="40">
        <v>48</v>
      </c>
      <c r="K130" s="40">
        <v>56</v>
      </c>
    </row>
    <row r="131" spans="1:19">
      <c r="A131" s="1" t="s">
        <v>162</v>
      </c>
      <c r="B131" s="41" t="s">
        <v>53</v>
      </c>
      <c r="C131" s="10"/>
      <c r="D131" s="40">
        <v>5.9001512859304084</v>
      </c>
      <c r="E131" s="14" t="s">
        <v>336</v>
      </c>
      <c r="F131" s="40">
        <v>14.92</v>
      </c>
      <c r="G131" s="40">
        <v>16.25</v>
      </c>
      <c r="H131" s="40">
        <v>24.74</v>
      </c>
      <c r="I131" s="40">
        <v>33.18</v>
      </c>
      <c r="J131" s="40">
        <v>41.6</v>
      </c>
      <c r="K131" s="40">
        <v>56</v>
      </c>
    </row>
    <row r="132" spans="1:19">
      <c r="A132" s="1" t="s">
        <v>163</v>
      </c>
      <c r="B132" s="41" t="s">
        <v>54</v>
      </c>
      <c r="C132" s="10"/>
      <c r="D132" s="40">
        <v>6.1766144814090023</v>
      </c>
      <c r="E132" s="14" t="s">
        <v>336</v>
      </c>
      <c r="F132" s="40">
        <v>12</v>
      </c>
      <c r="G132" s="40">
        <v>18</v>
      </c>
      <c r="H132" s="40">
        <v>25</v>
      </c>
      <c r="I132" s="40">
        <v>38</v>
      </c>
      <c r="J132" s="40">
        <v>48</v>
      </c>
      <c r="K132" s="40">
        <v>56</v>
      </c>
    </row>
    <row r="133" spans="1:19">
      <c r="A133" s="1" t="s">
        <v>164</v>
      </c>
      <c r="B133" s="41" t="s">
        <v>55</v>
      </c>
      <c r="C133" s="10"/>
      <c r="D133" s="40">
        <v>12.256062709234914</v>
      </c>
      <c r="E133" s="14" t="s">
        <v>336</v>
      </c>
      <c r="F133" s="40">
        <v>18</v>
      </c>
      <c r="G133" s="40">
        <v>22</v>
      </c>
      <c r="H133" s="40">
        <v>28</v>
      </c>
      <c r="I133" s="40">
        <v>40</v>
      </c>
      <c r="J133" s="40">
        <v>48</v>
      </c>
      <c r="K133" s="40">
        <v>56</v>
      </c>
    </row>
    <row r="134" spans="1:19">
      <c r="A134" s="1" t="s">
        <v>165</v>
      </c>
      <c r="B134" s="41" t="s">
        <v>56</v>
      </c>
      <c r="C134" s="10"/>
      <c r="D134" s="40">
        <v>23.217163577759873</v>
      </c>
      <c r="E134" s="14" t="s">
        <v>336</v>
      </c>
      <c r="F134" s="40">
        <v>30</v>
      </c>
      <c r="G134" s="40">
        <v>35</v>
      </c>
      <c r="H134" s="40">
        <v>40</v>
      </c>
      <c r="I134" s="40">
        <v>45</v>
      </c>
      <c r="J134" s="40">
        <v>50</v>
      </c>
      <c r="K134" s="40">
        <v>56</v>
      </c>
    </row>
    <row r="135" spans="1:19">
      <c r="A135" s="1" t="s">
        <v>166</v>
      </c>
      <c r="B135" s="41" t="s">
        <v>57</v>
      </c>
      <c r="C135" s="10"/>
      <c r="D135" s="40">
        <v>13.21371610845295</v>
      </c>
      <c r="E135" s="14" t="s">
        <v>336</v>
      </c>
      <c r="F135" s="40">
        <v>25.7</v>
      </c>
      <c r="G135" s="40">
        <v>31.7</v>
      </c>
      <c r="H135" s="40">
        <v>34.4</v>
      </c>
      <c r="I135" s="40">
        <v>42</v>
      </c>
      <c r="J135" s="40">
        <v>48</v>
      </c>
      <c r="K135" s="40">
        <v>56</v>
      </c>
    </row>
    <row r="136" spans="1:19">
      <c r="A136" s="1" t="s">
        <v>167</v>
      </c>
      <c r="B136" s="41" t="s">
        <v>58</v>
      </c>
      <c r="C136" s="10"/>
      <c r="D136" s="40">
        <v>4.0947780078214864</v>
      </c>
      <c r="E136" s="14" t="s">
        <v>336</v>
      </c>
      <c r="F136" s="40">
        <v>12</v>
      </c>
      <c r="G136" s="40">
        <v>20</v>
      </c>
      <c r="H136" s="40">
        <v>26</v>
      </c>
      <c r="I136" s="40">
        <v>33</v>
      </c>
      <c r="J136" s="40">
        <v>42</v>
      </c>
      <c r="K136" s="40">
        <v>56</v>
      </c>
    </row>
    <row r="137" spans="1:19">
      <c r="A137" s="1" t="s">
        <v>168</v>
      </c>
      <c r="B137" s="41" t="s">
        <v>59</v>
      </c>
      <c r="C137" s="10"/>
      <c r="D137" s="40">
        <v>0.6190269331016508</v>
      </c>
      <c r="E137" s="14" t="s">
        <v>336</v>
      </c>
      <c r="F137" s="40">
        <v>5</v>
      </c>
      <c r="G137" s="40">
        <v>15</v>
      </c>
      <c r="H137" s="40">
        <v>22</v>
      </c>
      <c r="I137" s="40">
        <v>32</v>
      </c>
      <c r="J137" s="40">
        <v>48</v>
      </c>
      <c r="K137" s="40">
        <v>56</v>
      </c>
    </row>
    <row r="138" spans="1:19">
      <c r="A138" s="1" t="s">
        <v>169</v>
      </c>
      <c r="B138" s="41" t="s">
        <v>60</v>
      </c>
      <c r="C138" s="10"/>
      <c r="D138" s="40">
        <v>0.60435132957292503</v>
      </c>
      <c r="E138" s="14" t="s">
        <v>336</v>
      </c>
      <c r="F138" s="40">
        <v>5</v>
      </c>
      <c r="G138" s="40">
        <v>12.1</v>
      </c>
      <c r="H138" s="40">
        <v>20</v>
      </c>
      <c r="I138" s="40">
        <v>30</v>
      </c>
      <c r="J138" s="40">
        <v>40</v>
      </c>
      <c r="K138" s="40">
        <v>56</v>
      </c>
    </row>
    <row r="139" spans="1:19" s="44" customFormat="1" ht="75">
      <c r="A139" s="34" t="s">
        <v>170</v>
      </c>
      <c r="B139" s="35" t="s">
        <v>23</v>
      </c>
      <c r="C139" s="10"/>
      <c r="D139" s="10">
        <v>4.7699999999999996</v>
      </c>
      <c r="E139" s="36" t="s">
        <v>336</v>
      </c>
      <c r="F139" s="10">
        <v>4.5999999999999996</v>
      </c>
      <c r="G139" s="10">
        <v>6.6</v>
      </c>
      <c r="H139" s="10">
        <v>8.8000000000000007</v>
      </c>
      <c r="I139" s="10">
        <v>11.8</v>
      </c>
      <c r="J139" s="10">
        <v>14.3</v>
      </c>
      <c r="K139" s="43">
        <v>18</v>
      </c>
      <c r="L139" s="31"/>
      <c r="M139" s="31"/>
      <c r="N139" s="31"/>
      <c r="O139" s="31"/>
      <c r="P139" s="31"/>
      <c r="Q139" s="31"/>
      <c r="R139" s="31"/>
      <c r="S139" s="31"/>
    </row>
    <row r="140" spans="1:19">
      <c r="A140" s="1" t="s">
        <v>171</v>
      </c>
      <c r="B140" s="41" t="s">
        <v>27</v>
      </c>
      <c r="C140" s="10"/>
      <c r="D140" s="40">
        <v>0.70280510908757565</v>
      </c>
      <c r="E140" s="14" t="s">
        <v>336</v>
      </c>
      <c r="F140" s="40">
        <v>4</v>
      </c>
      <c r="G140" s="40">
        <v>6.6</v>
      </c>
      <c r="H140" s="40">
        <v>8.8000000000000007</v>
      </c>
      <c r="I140" s="40">
        <v>11.8</v>
      </c>
      <c r="J140" s="40">
        <v>14.3</v>
      </c>
      <c r="K140" s="40">
        <v>18</v>
      </c>
    </row>
    <row r="141" spans="1:19">
      <c r="A141" s="1" t="s">
        <v>172</v>
      </c>
      <c r="B141" s="41" t="s">
        <v>28</v>
      </c>
      <c r="C141" s="10"/>
      <c r="D141" s="40">
        <v>1.545457775251359</v>
      </c>
      <c r="E141" s="14" t="s">
        <v>336</v>
      </c>
      <c r="F141" s="40">
        <v>4</v>
      </c>
      <c r="G141" s="40">
        <v>6.6</v>
      </c>
      <c r="H141" s="40">
        <v>8.8000000000000007</v>
      </c>
      <c r="I141" s="40">
        <v>11.8</v>
      </c>
      <c r="J141" s="40">
        <v>14.3</v>
      </c>
      <c r="K141" s="40">
        <v>18</v>
      </c>
    </row>
    <row r="142" spans="1:19">
      <c r="A142" s="1" t="s">
        <v>173</v>
      </c>
      <c r="B142" s="42" t="s">
        <v>29</v>
      </c>
      <c r="C142" s="10"/>
      <c r="D142" s="40">
        <v>3.6191378493604924</v>
      </c>
      <c r="E142" s="14" t="s">
        <v>336</v>
      </c>
      <c r="F142" s="40">
        <v>4</v>
      </c>
      <c r="G142" s="40">
        <v>6.6</v>
      </c>
      <c r="H142" s="40">
        <v>8.8000000000000007</v>
      </c>
      <c r="I142" s="40">
        <v>11.8</v>
      </c>
      <c r="J142" s="40">
        <v>14.3</v>
      </c>
      <c r="K142" s="40">
        <v>18</v>
      </c>
    </row>
    <row r="143" spans="1:19">
      <c r="A143" s="1" t="s">
        <v>174</v>
      </c>
      <c r="B143" s="41" t="s">
        <v>30</v>
      </c>
      <c r="C143" s="10"/>
      <c r="D143" s="40">
        <v>7.1242391892079242</v>
      </c>
      <c r="E143" s="14" t="s">
        <v>336</v>
      </c>
      <c r="F143" s="40">
        <v>8</v>
      </c>
      <c r="G143" s="40">
        <v>11.6</v>
      </c>
      <c r="H143" s="40">
        <v>13.2</v>
      </c>
      <c r="I143" s="40">
        <v>15.8</v>
      </c>
      <c r="J143" s="40">
        <v>17</v>
      </c>
      <c r="K143" s="40">
        <v>18</v>
      </c>
    </row>
    <row r="144" spans="1:19">
      <c r="A144" s="1" t="s">
        <v>175</v>
      </c>
      <c r="B144" s="41" t="s">
        <v>31</v>
      </c>
      <c r="C144" s="10"/>
      <c r="D144" s="40">
        <v>0</v>
      </c>
      <c r="E144" s="14" t="s">
        <v>336</v>
      </c>
      <c r="F144" s="40">
        <v>4</v>
      </c>
      <c r="G144" s="40">
        <v>6.6</v>
      </c>
      <c r="H144" s="40">
        <v>8.8000000000000007</v>
      </c>
      <c r="I144" s="40">
        <v>11.8</v>
      </c>
      <c r="J144" s="40">
        <v>14.3</v>
      </c>
      <c r="K144" s="40">
        <v>18</v>
      </c>
    </row>
    <row r="145" spans="1:11">
      <c r="A145" s="1" t="s">
        <v>176</v>
      </c>
      <c r="B145" s="41" t="s">
        <v>32</v>
      </c>
      <c r="C145" s="10"/>
      <c r="D145" s="40">
        <v>3.9307562150201742</v>
      </c>
      <c r="E145" s="14" t="s">
        <v>336</v>
      </c>
      <c r="F145" s="40">
        <v>4</v>
      </c>
      <c r="G145" s="40">
        <v>6.6</v>
      </c>
      <c r="H145" s="40">
        <v>8.8000000000000007</v>
      </c>
      <c r="I145" s="40">
        <v>11.8</v>
      </c>
      <c r="J145" s="40">
        <v>14.3</v>
      </c>
      <c r="K145" s="40">
        <v>18</v>
      </c>
    </row>
    <row r="146" spans="1:11">
      <c r="A146" s="1" t="s">
        <v>177</v>
      </c>
      <c r="B146" s="41" t="s">
        <v>33</v>
      </c>
      <c r="C146" s="10"/>
      <c r="D146" s="40">
        <v>9.3007351684048558</v>
      </c>
      <c r="E146" s="14" t="s">
        <v>336</v>
      </c>
      <c r="F146" s="40">
        <v>10</v>
      </c>
      <c r="G146" s="40">
        <v>11</v>
      </c>
      <c r="H146" s="40">
        <v>12</v>
      </c>
      <c r="I146" s="40">
        <v>13</v>
      </c>
      <c r="J146" s="40">
        <v>14.3</v>
      </c>
      <c r="K146" s="40">
        <v>18</v>
      </c>
    </row>
    <row r="147" spans="1:11">
      <c r="A147" s="1" t="s">
        <v>178</v>
      </c>
      <c r="B147" s="41" t="s">
        <v>34</v>
      </c>
      <c r="C147" s="10"/>
      <c r="D147" s="40">
        <v>8.1073553614381559</v>
      </c>
      <c r="E147" s="14" t="s">
        <v>336</v>
      </c>
      <c r="F147" s="40">
        <v>9</v>
      </c>
      <c r="G147" s="40">
        <v>10</v>
      </c>
      <c r="H147" s="40">
        <v>12</v>
      </c>
      <c r="I147" s="40">
        <v>13</v>
      </c>
      <c r="J147" s="40">
        <v>14.3</v>
      </c>
      <c r="K147" s="40">
        <v>18</v>
      </c>
    </row>
    <row r="148" spans="1:11">
      <c r="A148" s="1" t="s">
        <v>179</v>
      </c>
      <c r="B148" s="41" t="s">
        <v>35</v>
      </c>
      <c r="C148" s="10"/>
      <c r="D148" s="40">
        <v>1.5320434438610371</v>
      </c>
      <c r="E148" s="14" t="s">
        <v>336</v>
      </c>
      <c r="F148" s="40">
        <v>4</v>
      </c>
      <c r="G148" s="40">
        <v>6.6</v>
      </c>
      <c r="H148" s="40">
        <v>8.8000000000000007</v>
      </c>
      <c r="I148" s="40">
        <v>11.8</v>
      </c>
      <c r="J148" s="40">
        <v>14.3</v>
      </c>
      <c r="K148" s="40">
        <v>18</v>
      </c>
    </row>
    <row r="149" spans="1:11">
      <c r="A149" s="1" t="s">
        <v>180</v>
      </c>
      <c r="B149" s="41" t="s">
        <v>36</v>
      </c>
      <c r="C149" s="10"/>
      <c r="D149" s="40">
        <v>7.0286417149885789</v>
      </c>
      <c r="E149" s="14" t="s">
        <v>336</v>
      </c>
      <c r="F149" s="40">
        <v>8</v>
      </c>
      <c r="G149" s="40">
        <v>9</v>
      </c>
      <c r="H149" s="40">
        <v>10</v>
      </c>
      <c r="I149" s="40">
        <v>11</v>
      </c>
      <c r="J149" s="40">
        <v>14.5</v>
      </c>
      <c r="K149" s="40">
        <v>18</v>
      </c>
    </row>
    <row r="150" spans="1:11">
      <c r="A150" s="1" t="s">
        <v>181</v>
      </c>
      <c r="B150" s="41" t="s">
        <v>37</v>
      </c>
      <c r="C150" s="10"/>
      <c r="D150" s="40">
        <v>9.193822471011595</v>
      </c>
      <c r="E150" s="14" t="s">
        <v>336</v>
      </c>
      <c r="F150" s="40">
        <v>9.5</v>
      </c>
      <c r="G150" s="40">
        <v>10</v>
      </c>
      <c r="H150" s="40">
        <v>11</v>
      </c>
      <c r="I150" s="40">
        <v>11.8</v>
      </c>
      <c r="J150" s="40">
        <v>14.3</v>
      </c>
      <c r="K150" s="40">
        <v>18</v>
      </c>
    </row>
    <row r="151" spans="1:11">
      <c r="A151" s="1" t="s">
        <v>182</v>
      </c>
      <c r="B151" s="42" t="s">
        <v>38</v>
      </c>
      <c r="C151" s="10"/>
      <c r="D151" s="40">
        <v>0.75867052023121384</v>
      </c>
      <c r="E151" s="14" t="s">
        <v>336</v>
      </c>
      <c r="F151" s="40">
        <v>2</v>
      </c>
      <c r="G151" s="40">
        <v>6.6</v>
      </c>
      <c r="H151" s="40">
        <v>8.8000000000000007</v>
      </c>
      <c r="I151" s="40">
        <v>11.8</v>
      </c>
      <c r="J151" s="40">
        <v>14.3</v>
      </c>
      <c r="K151" s="40">
        <v>18</v>
      </c>
    </row>
    <row r="152" spans="1:11">
      <c r="A152" s="1" t="s">
        <v>183</v>
      </c>
      <c r="B152" s="41" t="s">
        <v>39</v>
      </c>
      <c r="C152" s="10"/>
      <c r="D152" s="40">
        <v>1.5343915343915344</v>
      </c>
      <c r="E152" s="14" t="s">
        <v>336</v>
      </c>
      <c r="F152" s="40">
        <v>1.6</v>
      </c>
      <c r="G152" s="40">
        <v>5</v>
      </c>
      <c r="H152" s="40">
        <v>7</v>
      </c>
      <c r="I152" s="40">
        <v>11</v>
      </c>
      <c r="J152" s="40">
        <v>14</v>
      </c>
      <c r="K152" s="40">
        <v>18</v>
      </c>
    </row>
    <row r="153" spans="1:11">
      <c r="A153" s="1" t="s">
        <v>184</v>
      </c>
      <c r="B153" s="41" t="s">
        <v>40</v>
      </c>
      <c r="C153" s="10"/>
      <c r="D153" s="40">
        <v>2.0118343195266273</v>
      </c>
      <c r="E153" s="14" t="s">
        <v>336</v>
      </c>
      <c r="F153" s="40">
        <v>4</v>
      </c>
      <c r="G153" s="40">
        <v>6.6</v>
      </c>
      <c r="H153" s="40">
        <v>8.8000000000000007</v>
      </c>
      <c r="I153" s="40">
        <v>11.8</v>
      </c>
      <c r="J153" s="40">
        <v>14.3</v>
      </c>
      <c r="K153" s="40">
        <v>18</v>
      </c>
    </row>
    <row r="154" spans="1:11">
      <c r="A154" s="1" t="s">
        <v>185</v>
      </c>
      <c r="B154" s="41" t="s">
        <v>41</v>
      </c>
      <c r="C154" s="10"/>
      <c r="D154" s="40">
        <v>1.9552715654952078</v>
      </c>
      <c r="E154" s="14" t="s">
        <v>336</v>
      </c>
      <c r="F154" s="40">
        <v>2.9</v>
      </c>
      <c r="G154" s="40">
        <v>3.2</v>
      </c>
      <c r="H154" s="40">
        <v>8</v>
      </c>
      <c r="I154" s="40">
        <v>12</v>
      </c>
      <c r="J154" s="40">
        <v>14.3</v>
      </c>
      <c r="K154" s="40">
        <v>18</v>
      </c>
    </row>
    <row r="155" spans="1:11">
      <c r="A155" s="1" t="s">
        <v>186</v>
      </c>
      <c r="B155" s="41" t="s">
        <v>42</v>
      </c>
      <c r="C155" s="10"/>
      <c r="D155" s="40">
        <v>0.39370078740157477</v>
      </c>
      <c r="E155" s="14" t="s">
        <v>336</v>
      </c>
      <c r="F155" s="40">
        <v>3</v>
      </c>
      <c r="G155" s="40">
        <v>6.6</v>
      </c>
      <c r="H155" s="40">
        <v>8.8000000000000007</v>
      </c>
      <c r="I155" s="40">
        <v>11.8</v>
      </c>
      <c r="J155" s="40">
        <v>14.3</v>
      </c>
      <c r="K155" s="40">
        <v>18</v>
      </c>
    </row>
    <row r="156" spans="1:11">
      <c r="A156" s="1" t="s">
        <v>187</v>
      </c>
      <c r="B156" s="41" t="s">
        <v>43</v>
      </c>
      <c r="C156" s="10"/>
      <c r="D156" s="40">
        <v>0</v>
      </c>
      <c r="E156" s="14" t="s">
        <v>336</v>
      </c>
      <c r="F156" s="40">
        <v>3</v>
      </c>
      <c r="G156" s="40">
        <v>6.6</v>
      </c>
      <c r="H156" s="40">
        <v>8.8000000000000007</v>
      </c>
      <c r="I156" s="40">
        <v>11.8</v>
      </c>
      <c r="J156" s="40">
        <v>14.3</v>
      </c>
      <c r="K156" s="40">
        <v>18</v>
      </c>
    </row>
    <row r="157" spans="1:11">
      <c r="A157" s="1" t="s">
        <v>188</v>
      </c>
      <c r="B157" s="41" t="s">
        <v>44</v>
      </c>
      <c r="C157" s="10"/>
      <c r="D157" s="40">
        <v>1.5092375748113454</v>
      </c>
      <c r="E157" s="14" t="s">
        <v>336</v>
      </c>
      <c r="F157" s="40">
        <v>4</v>
      </c>
      <c r="G157" s="40">
        <v>6.6</v>
      </c>
      <c r="H157" s="40">
        <v>8.8000000000000007</v>
      </c>
      <c r="I157" s="40">
        <v>11.8</v>
      </c>
      <c r="J157" s="40">
        <v>14.3</v>
      </c>
      <c r="K157" s="40">
        <v>18</v>
      </c>
    </row>
    <row r="158" spans="1:11">
      <c r="A158" s="1" t="s">
        <v>189</v>
      </c>
      <c r="B158" s="41" t="s">
        <v>45</v>
      </c>
      <c r="C158" s="10"/>
      <c r="D158" s="40">
        <v>1.2814070351758795</v>
      </c>
      <c r="E158" s="14" t="s">
        <v>336</v>
      </c>
      <c r="F158" s="40">
        <v>4</v>
      </c>
      <c r="G158" s="40">
        <v>6.6</v>
      </c>
      <c r="H158" s="40">
        <v>8.8000000000000007</v>
      </c>
      <c r="I158" s="40">
        <v>11.8</v>
      </c>
      <c r="J158" s="40">
        <v>14.3</v>
      </c>
      <c r="K158" s="40">
        <v>18</v>
      </c>
    </row>
    <row r="159" spans="1:11">
      <c r="A159" s="1" t="s">
        <v>190</v>
      </c>
      <c r="B159" s="41" t="s">
        <v>46</v>
      </c>
      <c r="C159" s="10"/>
      <c r="D159" s="40">
        <v>0</v>
      </c>
      <c r="E159" s="14" t="s">
        <v>336</v>
      </c>
      <c r="F159" s="40">
        <v>2.2000000000000002</v>
      </c>
      <c r="G159" s="40">
        <v>4.4000000000000004</v>
      </c>
      <c r="H159" s="40">
        <v>8.8000000000000007</v>
      </c>
      <c r="I159" s="40">
        <v>11.8</v>
      </c>
      <c r="J159" s="40">
        <v>14.3</v>
      </c>
      <c r="K159" s="40">
        <v>18</v>
      </c>
    </row>
    <row r="160" spans="1:11">
      <c r="A160" s="1" t="s">
        <v>191</v>
      </c>
      <c r="B160" s="41" t="s">
        <v>47</v>
      </c>
      <c r="C160" s="10"/>
      <c r="D160" s="40">
        <v>2.2052464687229749</v>
      </c>
      <c r="E160" s="14" t="s">
        <v>336</v>
      </c>
      <c r="F160" s="40">
        <v>4</v>
      </c>
      <c r="G160" s="40">
        <v>6.6</v>
      </c>
      <c r="H160" s="40">
        <v>8.8000000000000007</v>
      </c>
      <c r="I160" s="40">
        <v>11.8</v>
      </c>
      <c r="J160" s="40">
        <v>14.3</v>
      </c>
      <c r="K160" s="40">
        <v>18</v>
      </c>
    </row>
    <row r="161" spans="1:20">
      <c r="A161" s="1" t="s">
        <v>192</v>
      </c>
      <c r="B161" s="41" t="s">
        <v>48</v>
      </c>
      <c r="C161" s="10"/>
      <c r="D161" s="40">
        <v>2.5446259020129132</v>
      </c>
      <c r="E161" s="14" t="s">
        <v>336</v>
      </c>
      <c r="F161" s="40">
        <v>4</v>
      </c>
      <c r="G161" s="40">
        <v>6.6</v>
      </c>
      <c r="H161" s="40">
        <v>8.8000000000000007</v>
      </c>
      <c r="I161" s="40">
        <v>11.8</v>
      </c>
      <c r="J161" s="40">
        <v>14.3</v>
      </c>
      <c r="K161" s="40">
        <v>18</v>
      </c>
    </row>
    <row r="162" spans="1:20">
      <c r="A162" s="1" t="s">
        <v>193</v>
      </c>
      <c r="B162" s="41" t="s">
        <v>49</v>
      </c>
      <c r="C162" s="10"/>
      <c r="D162" s="40">
        <v>0.20576131687242799</v>
      </c>
      <c r="E162" s="14" t="s">
        <v>336</v>
      </c>
      <c r="F162" s="40">
        <v>3</v>
      </c>
      <c r="G162" s="40">
        <v>6.6</v>
      </c>
      <c r="H162" s="40">
        <v>8.8000000000000007</v>
      </c>
      <c r="I162" s="40">
        <v>11.8</v>
      </c>
      <c r="J162" s="40">
        <v>14.3</v>
      </c>
      <c r="K162" s="40">
        <v>18</v>
      </c>
    </row>
    <row r="163" spans="1:20">
      <c r="A163" s="1" t="s">
        <v>194</v>
      </c>
      <c r="B163" s="41" t="s">
        <v>50</v>
      </c>
      <c r="C163" s="10"/>
      <c r="D163" s="40">
        <v>0</v>
      </c>
      <c r="E163" s="14" t="s">
        <v>336</v>
      </c>
      <c r="F163" s="40">
        <v>2</v>
      </c>
      <c r="G163" s="40">
        <v>6.6</v>
      </c>
      <c r="H163" s="40">
        <v>8.8000000000000007</v>
      </c>
      <c r="I163" s="40">
        <v>11.8</v>
      </c>
      <c r="J163" s="40">
        <v>14.3</v>
      </c>
      <c r="K163" s="40">
        <v>18</v>
      </c>
    </row>
    <row r="164" spans="1:20">
      <c r="A164" s="1" t="s">
        <v>195</v>
      </c>
      <c r="B164" s="41" t="s">
        <v>51</v>
      </c>
      <c r="C164" s="10"/>
      <c r="D164" s="40">
        <v>3.37035618536959</v>
      </c>
      <c r="E164" s="14" t="s">
        <v>336</v>
      </c>
      <c r="F164" s="40">
        <v>4</v>
      </c>
      <c r="G164" s="40">
        <v>4.4000000000000004</v>
      </c>
      <c r="H164" s="40">
        <v>8.8000000000000007</v>
      </c>
      <c r="I164" s="40">
        <v>11.8</v>
      </c>
      <c r="J164" s="40">
        <v>14.3</v>
      </c>
      <c r="K164" s="40">
        <v>18</v>
      </c>
    </row>
    <row r="165" spans="1:20">
      <c r="A165" s="1" t="s">
        <v>196</v>
      </c>
      <c r="B165" s="41" t="s">
        <v>52</v>
      </c>
      <c r="C165" s="10"/>
      <c r="D165" s="40">
        <v>0.30886895131637004</v>
      </c>
      <c r="E165" s="14" t="s">
        <v>336</v>
      </c>
      <c r="F165" s="40">
        <v>4</v>
      </c>
      <c r="G165" s="40">
        <v>6.6</v>
      </c>
      <c r="H165" s="40">
        <v>8.8000000000000007</v>
      </c>
      <c r="I165" s="40">
        <v>11.8</v>
      </c>
      <c r="J165" s="40">
        <v>14.3</v>
      </c>
      <c r="K165" s="40">
        <v>18</v>
      </c>
    </row>
    <row r="166" spans="1:20">
      <c r="A166" s="1" t="s">
        <v>197</v>
      </c>
      <c r="B166" s="41" t="s">
        <v>53</v>
      </c>
      <c r="C166" s="10"/>
      <c r="D166" s="40">
        <v>1.8187942068036378</v>
      </c>
      <c r="E166" s="14" t="s">
        <v>336</v>
      </c>
      <c r="F166" s="40">
        <v>4.84</v>
      </c>
      <c r="G166" s="40">
        <v>7.47</v>
      </c>
      <c r="H166" s="40">
        <v>10.1</v>
      </c>
      <c r="I166" s="40">
        <v>12.73</v>
      </c>
      <c r="J166" s="40">
        <v>15.36</v>
      </c>
      <c r="K166" s="40">
        <v>18</v>
      </c>
    </row>
    <row r="167" spans="1:20">
      <c r="A167" s="1" t="s">
        <v>198</v>
      </c>
      <c r="B167" s="41" t="s">
        <v>54</v>
      </c>
      <c r="C167" s="10"/>
      <c r="D167" s="40">
        <v>6.4721969006381039</v>
      </c>
      <c r="E167" s="14" t="s">
        <v>336</v>
      </c>
      <c r="F167" s="40">
        <v>7</v>
      </c>
      <c r="G167" s="40">
        <v>8</v>
      </c>
      <c r="H167" s="40">
        <v>8.8000000000000007</v>
      </c>
      <c r="I167" s="40">
        <v>11.8</v>
      </c>
      <c r="J167" s="40">
        <v>14.3</v>
      </c>
      <c r="K167" s="40">
        <v>18</v>
      </c>
    </row>
    <row r="168" spans="1:20">
      <c r="A168" s="1" t="s">
        <v>199</v>
      </c>
      <c r="B168" s="41" t="s">
        <v>55</v>
      </c>
      <c r="C168" s="10"/>
      <c r="D168" s="40">
        <v>3.7727910238429176</v>
      </c>
      <c r="E168" s="14" t="s">
        <v>336</v>
      </c>
      <c r="F168" s="40">
        <v>4</v>
      </c>
      <c r="G168" s="40">
        <v>6.6</v>
      </c>
      <c r="H168" s="40">
        <v>8.8000000000000007</v>
      </c>
      <c r="I168" s="40">
        <v>11.8</v>
      </c>
      <c r="J168" s="40">
        <v>14.3</v>
      </c>
      <c r="K168" s="40">
        <v>18</v>
      </c>
    </row>
    <row r="169" spans="1:20">
      <c r="A169" s="1" t="s">
        <v>200</v>
      </c>
      <c r="B169" s="41" t="s">
        <v>56</v>
      </c>
      <c r="C169" s="10"/>
      <c r="D169" s="40">
        <v>0.96269554753309272</v>
      </c>
      <c r="E169" s="14" t="s">
        <v>336</v>
      </c>
      <c r="F169" s="40">
        <v>3</v>
      </c>
      <c r="G169" s="40">
        <v>8</v>
      </c>
      <c r="H169" s="40">
        <v>11</v>
      </c>
      <c r="I169" s="40">
        <v>14</v>
      </c>
      <c r="J169" s="40">
        <v>16</v>
      </c>
      <c r="K169" s="40">
        <v>18</v>
      </c>
    </row>
    <row r="170" spans="1:20">
      <c r="A170" s="1" t="s">
        <v>201</v>
      </c>
      <c r="B170" s="41" t="s">
        <v>57</v>
      </c>
      <c r="C170" s="10"/>
      <c r="D170" s="40">
        <v>3.3134684147794995</v>
      </c>
      <c r="E170" s="14" t="s">
        <v>336</v>
      </c>
      <c r="F170" s="40">
        <v>5</v>
      </c>
      <c r="G170" s="40">
        <v>8</v>
      </c>
      <c r="H170" s="40">
        <v>11</v>
      </c>
      <c r="I170" s="40">
        <v>14</v>
      </c>
      <c r="J170" s="40">
        <v>16</v>
      </c>
      <c r="K170" s="40">
        <v>18</v>
      </c>
    </row>
    <row r="171" spans="1:20">
      <c r="A171" s="1" t="s">
        <v>202</v>
      </c>
      <c r="B171" s="41" t="s">
        <v>58</v>
      </c>
      <c r="C171" s="10"/>
      <c r="D171" s="40">
        <v>0.34228067014952263</v>
      </c>
      <c r="E171" s="14" t="s">
        <v>336</v>
      </c>
      <c r="F171" s="40">
        <v>2.2000000000000002</v>
      </c>
      <c r="G171" s="40">
        <v>4.4000000000000004</v>
      </c>
      <c r="H171" s="40">
        <v>8.8000000000000007</v>
      </c>
      <c r="I171" s="40">
        <v>11.8</v>
      </c>
      <c r="J171" s="40">
        <v>14.3</v>
      </c>
      <c r="K171" s="40">
        <v>18</v>
      </c>
    </row>
    <row r="172" spans="1:20">
      <c r="A172" s="1" t="s">
        <v>203</v>
      </c>
      <c r="B172" s="41" t="s">
        <v>59</v>
      </c>
      <c r="C172" s="10"/>
      <c r="D172" s="40">
        <v>9.0117152297987377E-2</v>
      </c>
      <c r="E172" s="14" t="s">
        <v>336</v>
      </c>
      <c r="F172" s="40">
        <v>3</v>
      </c>
      <c r="G172" s="40">
        <v>8</v>
      </c>
      <c r="H172" s="40">
        <v>11</v>
      </c>
      <c r="I172" s="40">
        <v>14</v>
      </c>
      <c r="J172" s="40">
        <v>16</v>
      </c>
      <c r="K172" s="40">
        <v>18</v>
      </c>
    </row>
    <row r="173" spans="1:20">
      <c r="A173" s="1" t="s">
        <v>204</v>
      </c>
      <c r="B173" s="41" t="s">
        <v>60</v>
      </c>
      <c r="C173" s="10"/>
      <c r="D173" s="40">
        <v>0</v>
      </c>
      <c r="E173" s="14" t="s">
        <v>336</v>
      </c>
      <c r="F173" s="40">
        <v>1.3</v>
      </c>
      <c r="G173" s="40">
        <v>5</v>
      </c>
      <c r="H173" s="40">
        <v>7</v>
      </c>
      <c r="I173" s="40">
        <v>8</v>
      </c>
      <c r="J173" s="40">
        <v>10</v>
      </c>
      <c r="K173" s="40">
        <v>16</v>
      </c>
    </row>
    <row r="174" spans="1:20" s="44" customFormat="1" ht="75">
      <c r="A174" s="34" t="s">
        <v>205</v>
      </c>
      <c r="B174" s="35" t="s">
        <v>24</v>
      </c>
      <c r="C174" s="10"/>
      <c r="D174" s="10">
        <v>34.799999999999997</v>
      </c>
      <c r="E174" s="36" t="s">
        <v>336</v>
      </c>
      <c r="F174" s="43">
        <v>52</v>
      </c>
      <c r="G174" s="43">
        <v>55.6</v>
      </c>
      <c r="H174" s="43">
        <v>56.1</v>
      </c>
      <c r="I174" s="43">
        <v>57.6</v>
      </c>
      <c r="J174" s="43">
        <v>59.1</v>
      </c>
      <c r="K174" s="43">
        <v>60.6</v>
      </c>
      <c r="M174" s="31"/>
      <c r="N174" s="31"/>
      <c r="O174" s="31"/>
      <c r="P174" s="31"/>
      <c r="Q174" s="31"/>
      <c r="R174" s="31"/>
      <c r="S174" s="31"/>
      <c r="T174" s="31"/>
    </row>
    <row r="175" spans="1:20">
      <c r="A175" s="1" t="s">
        <v>65</v>
      </c>
      <c r="B175" s="41" t="s">
        <v>27</v>
      </c>
      <c r="C175" s="10"/>
      <c r="D175" s="40">
        <v>28.865320526298831</v>
      </c>
      <c r="E175" s="14" t="s">
        <v>336</v>
      </c>
      <c r="F175" s="40">
        <v>28.865320526298831</v>
      </c>
      <c r="G175" s="40">
        <v>34</v>
      </c>
      <c r="H175" s="40">
        <v>38</v>
      </c>
      <c r="I175" s="40">
        <v>42</v>
      </c>
      <c r="J175" s="40">
        <v>48</v>
      </c>
      <c r="K175" s="40">
        <v>55</v>
      </c>
    </row>
    <row r="176" spans="1:20">
      <c r="A176" s="1" t="s">
        <v>66</v>
      </c>
      <c r="B176" s="41" t="s">
        <v>28</v>
      </c>
      <c r="C176" s="10"/>
      <c r="D176" s="40">
        <v>54.329896426442239</v>
      </c>
      <c r="E176" s="14" t="s">
        <v>336</v>
      </c>
      <c r="F176" s="40">
        <v>54.329896426442239</v>
      </c>
      <c r="G176" s="40">
        <v>54.5</v>
      </c>
      <c r="H176" s="40">
        <v>54.8</v>
      </c>
      <c r="I176" s="40">
        <v>55</v>
      </c>
      <c r="J176" s="40">
        <v>55.5</v>
      </c>
      <c r="K176" s="40">
        <v>55.6</v>
      </c>
    </row>
    <row r="177" spans="1:11">
      <c r="A177" s="1" t="s">
        <v>67</v>
      </c>
      <c r="B177" s="42" t="s">
        <v>29</v>
      </c>
      <c r="C177" s="10"/>
      <c r="D177" s="40">
        <v>28.701027350729213</v>
      </c>
      <c r="E177" s="14" t="s">
        <v>336</v>
      </c>
      <c r="F177" s="40">
        <v>30.913905326884127</v>
      </c>
      <c r="G177" s="40">
        <v>48</v>
      </c>
      <c r="H177" s="40">
        <v>50</v>
      </c>
      <c r="I177" s="40">
        <v>52</v>
      </c>
      <c r="J177" s="40">
        <v>54</v>
      </c>
      <c r="K177" s="40">
        <v>55.6</v>
      </c>
    </row>
    <row r="178" spans="1:11">
      <c r="A178" s="1" t="s">
        <v>68</v>
      </c>
      <c r="B178" s="41" t="s">
        <v>30</v>
      </c>
      <c r="C178" s="10"/>
      <c r="D178" s="39">
        <v>26.55756806329822</v>
      </c>
      <c r="E178" s="14" t="s">
        <v>336</v>
      </c>
      <c r="F178" s="39">
        <v>26.894732752670595</v>
      </c>
      <c r="G178" s="39">
        <v>32</v>
      </c>
      <c r="H178" s="39">
        <v>38</v>
      </c>
      <c r="I178" s="39">
        <v>42</v>
      </c>
      <c r="J178" s="39">
        <v>48</v>
      </c>
      <c r="K178" s="39">
        <v>55</v>
      </c>
    </row>
    <row r="179" spans="1:11">
      <c r="A179" s="1" t="s">
        <v>69</v>
      </c>
      <c r="B179" s="41" t="s">
        <v>31</v>
      </c>
      <c r="C179" s="10"/>
      <c r="D179" s="40">
        <v>42.329336921947643</v>
      </c>
      <c r="E179" s="14" t="s">
        <v>336</v>
      </c>
      <c r="F179" s="40">
        <v>43.450778892423131</v>
      </c>
      <c r="G179" s="40">
        <v>48</v>
      </c>
      <c r="H179" s="40">
        <v>50</v>
      </c>
      <c r="I179" s="40">
        <v>52</v>
      </c>
      <c r="J179" s="40">
        <v>54</v>
      </c>
      <c r="K179" s="40">
        <v>55.6</v>
      </c>
    </row>
    <row r="180" spans="1:11">
      <c r="A180" s="1" t="s">
        <v>70</v>
      </c>
      <c r="B180" s="41" t="s">
        <v>32</v>
      </c>
      <c r="C180" s="10"/>
      <c r="D180" s="40">
        <v>23.422712110616601</v>
      </c>
      <c r="E180" s="14" t="s">
        <v>336</v>
      </c>
      <c r="F180" s="40">
        <v>24.190166635866163</v>
      </c>
      <c r="G180" s="40">
        <v>30</v>
      </c>
      <c r="H180" s="40">
        <v>36</v>
      </c>
      <c r="I180" s="40">
        <v>42</v>
      </c>
      <c r="J180" s="40">
        <v>50</v>
      </c>
      <c r="K180" s="40">
        <v>55.6</v>
      </c>
    </row>
    <row r="181" spans="1:11">
      <c r="A181" s="1" t="s">
        <v>71</v>
      </c>
      <c r="B181" s="41" t="s">
        <v>33</v>
      </c>
      <c r="C181" s="10"/>
      <c r="D181" s="40">
        <v>28.794674449362855</v>
      </c>
      <c r="E181" s="14" t="s">
        <v>336</v>
      </c>
      <c r="F181" s="40">
        <v>30.624844435551175</v>
      </c>
      <c r="G181" s="40">
        <v>48</v>
      </c>
      <c r="H181" s="40">
        <v>50</v>
      </c>
      <c r="I181" s="40">
        <v>52</v>
      </c>
      <c r="J181" s="40">
        <v>54</v>
      </c>
      <c r="K181" s="40">
        <v>55.6</v>
      </c>
    </row>
    <row r="182" spans="1:11">
      <c r="A182" s="1" t="s">
        <v>72</v>
      </c>
      <c r="B182" s="41" t="s">
        <v>34</v>
      </c>
      <c r="C182" s="10"/>
      <c r="D182" s="40">
        <v>27.015821205823631</v>
      </c>
      <c r="E182" s="14" t="s">
        <v>336</v>
      </c>
      <c r="F182" s="40">
        <v>27.947802963678697</v>
      </c>
      <c r="G182" s="40">
        <v>32</v>
      </c>
      <c r="H182" s="40">
        <v>38</v>
      </c>
      <c r="I182" s="40">
        <v>40</v>
      </c>
      <c r="J182" s="40">
        <v>48</v>
      </c>
      <c r="K182" s="40">
        <v>55.6</v>
      </c>
    </row>
    <row r="183" spans="1:11">
      <c r="A183" s="1" t="s">
        <v>73</v>
      </c>
      <c r="B183" s="41" t="s">
        <v>35</v>
      </c>
      <c r="C183" s="10"/>
      <c r="D183" s="40">
        <v>22.498361278529714</v>
      </c>
      <c r="E183" s="14" t="s">
        <v>336</v>
      </c>
      <c r="F183" s="40">
        <v>22.984917534553279</v>
      </c>
      <c r="G183" s="40">
        <v>48</v>
      </c>
      <c r="H183" s="40">
        <v>50</v>
      </c>
      <c r="I183" s="40">
        <v>52</v>
      </c>
      <c r="J183" s="40">
        <v>54</v>
      </c>
      <c r="K183" s="40">
        <v>55.6</v>
      </c>
    </row>
    <row r="184" spans="1:11">
      <c r="A184" s="1" t="s">
        <v>74</v>
      </c>
      <c r="B184" s="41" t="s">
        <v>36</v>
      </c>
      <c r="C184" s="10"/>
      <c r="D184" s="40">
        <v>43.211887373189981</v>
      </c>
      <c r="E184" s="14" t="s">
        <v>336</v>
      </c>
      <c r="F184" s="40">
        <v>43.749081398217207</v>
      </c>
      <c r="G184" s="40">
        <v>48</v>
      </c>
      <c r="H184" s="40">
        <v>50</v>
      </c>
      <c r="I184" s="40">
        <v>52</v>
      </c>
      <c r="J184" s="40">
        <v>55</v>
      </c>
      <c r="K184" s="40">
        <v>55.6</v>
      </c>
    </row>
    <row r="185" spans="1:11">
      <c r="A185" s="1" t="s">
        <v>75</v>
      </c>
      <c r="B185" s="41" t="s">
        <v>37</v>
      </c>
      <c r="C185" s="10"/>
      <c r="D185" s="40">
        <v>38.190432738363015</v>
      </c>
      <c r="E185" s="14" t="s">
        <v>336</v>
      </c>
      <c r="F185" s="40">
        <v>38.301193854193535</v>
      </c>
      <c r="G185" s="40">
        <v>40</v>
      </c>
      <c r="H185" s="40">
        <v>46</v>
      </c>
      <c r="I185" s="40">
        <v>50</v>
      </c>
      <c r="J185" s="40">
        <v>53</v>
      </c>
      <c r="K185" s="40">
        <v>55.6</v>
      </c>
    </row>
    <row r="186" spans="1:11">
      <c r="A186" s="1" t="s">
        <v>76</v>
      </c>
      <c r="B186" s="42" t="s">
        <v>38</v>
      </c>
      <c r="C186" s="10"/>
      <c r="D186" s="40">
        <v>27.936773913298179</v>
      </c>
      <c r="E186" s="14" t="s">
        <v>336</v>
      </c>
      <c r="F186" s="40">
        <v>29.815805195300431</v>
      </c>
      <c r="G186" s="40">
        <v>32</v>
      </c>
      <c r="H186" s="40">
        <v>38</v>
      </c>
      <c r="I186" s="40">
        <v>46</v>
      </c>
      <c r="J186" s="40">
        <v>50</v>
      </c>
      <c r="K186" s="40">
        <v>55.6</v>
      </c>
    </row>
    <row r="187" spans="1:11">
      <c r="A187" s="1" t="s">
        <v>77</v>
      </c>
      <c r="B187" s="41" t="s">
        <v>39</v>
      </c>
      <c r="C187" s="10"/>
      <c r="D187" s="40">
        <v>65.584391445883583</v>
      </c>
      <c r="E187" s="14" t="s">
        <v>336</v>
      </c>
      <c r="F187" s="40">
        <v>67.243915520931239</v>
      </c>
      <c r="G187" s="40">
        <v>67.5</v>
      </c>
      <c r="H187" s="40">
        <v>68</v>
      </c>
      <c r="I187" s="40">
        <v>69</v>
      </c>
      <c r="J187" s="40">
        <v>70</v>
      </c>
      <c r="K187" s="40">
        <v>70</v>
      </c>
    </row>
    <row r="188" spans="1:11">
      <c r="A188" s="1" t="s">
        <v>78</v>
      </c>
      <c r="B188" s="41" t="s">
        <v>40</v>
      </c>
      <c r="C188" s="10"/>
      <c r="D188" s="40">
        <v>66.152491046210315</v>
      </c>
      <c r="E188" s="14" t="s">
        <v>336</v>
      </c>
      <c r="F188" s="40">
        <v>66.152491046210315</v>
      </c>
      <c r="G188" s="40">
        <v>66.150000000000006</v>
      </c>
      <c r="H188" s="40">
        <v>68</v>
      </c>
      <c r="I188" s="40">
        <v>68</v>
      </c>
      <c r="J188" s="40">
        <v>70</v>
      </c>
      <c r="K188" s="40">
        <v>70</v>
      </c>
    </row>
    <row r="189" spans="1:11">
      <c r="A189" s="1" t="s">
        <v>79</v>
      </c>
      <c r="B189" s="41" t="s">
        <v>41</v>
      </c>
      <c r="C189" s="10"/>
      <c r="D189" s="40">
        <v>34.535829016052077</v>
      </c>
      <c r="E189" s="14" t="s">
        <v>336</v>
      </c>
      <c r="F189" s="40">
        <v>34.535829016052077</v>
      </c>
      <c r="G189" s="40">
        <v>38.299999999999997</v>
      </c>
      <c r="H189" s="40">
        <v>40</v>
      </c>
      <c r="I189" s="40">
        <v>42</v>
      </c>
      <c r="J189" s="40">
        <v>46</v>
      </c>
      <c r="K189" s="40">
        <v>55</v>
      </c>
    </row>
    <row r="190" spans="1:11">
      <c r="A190" s="1" t="s">
        <v>80</v>
      </c>
      <c r="B190" s="41" t="s">
        <v>42</v>
      </c>
      <c r="C190" s="10"/>
      <c r="D190" s="40">
        <v>45.152620536441205</v>
      </c>
      <c r="E190" s="14" t="s">
        <v>336</v>
      </c>
      <c r="F190" s="40">
        <v>45.152620536441205</v>
      </c>
      <c r="G190" s="40">
        <v>48</v>
      </c>
      <c r="H190" s="40">
        <v>50</v>
      </c>
      <c r="I190" s="40">
        <v>52</v>
      </c>
      <c r="J190" s="40">
        <v>54</v>
      </c>
      <c r="K190" s="40">
        <v>55.6</v>
      </c>
    </row>
    <row r="191" spans="1:11">
      <c r="A191" s="1" t="s">
        <v>81</v>
      </c>
      <c r="B191" s="41" t="s">
        <v>43</v>
      </c>
      <c r="C191" s="10"/>
      <c r="D191" s="40">
        <v>52.320616531421813</v>
      </c>
      <c r="E191" s="14" t="s">
        <v>336</v>
      </c>
      <c r="F191" s="40">
        <v>53.109369544458332</v>
      </c>
      <c r="G191" s="40">
        <v>54</v>
      </c>
      <c r="H191" s="40">
        <v>54.5</v>
      </c>
      <c r="I191" s="40">
        <v>55</v>
      </c>
      <c r="J191" s="40">
        <v>55.5</v>
      </c>
      <c r="K191" s="40">
        <v>55.6</v>
      </c>
    </row>
    <row r="192" spans="1:11">
      <c r="A192" s="1" t="s">
        <v>82</v>
      </c>
      <c r="B192" s="41" t="s">
        <v>44</v>
      </c>
      <c r="C192" s="10"/>
      <c r="D192" s="40">
        <v>49.520741082245991</v>
      </c>
      <c r="E192" s="14" t="s">
        <v>336</v>
      </c>
      <c r="F192" s="40">
        <v>53.206317211506516</v>
      </c>
      <c r="G192" s="40">
        <v>53.5</v>
      </c>
      <c r="H192" s="40">
        <v>54</v>
      </c>
      <c r="I192" s="40">
        <v>54.5</v>
      </c>
      <c r="J192" s="40">
        <v>55</v>
      </c>
      <c r="K192" s="40">
        <v>55.6</v>
      </c>
    </row>
    <row r="193" spans="1:11">
      <c r="A193" s="1" t="s">
        <v>83</v>
      </c>
      <c r="B193" s="41" t="s">
        <v>45</v>
      </c>
      <c r="C193" s="10"/>
      <c r="D193" s="40">
        <v>46.608924549078807</v>
      </c>
      <c r="E193" s="14" t="s">
        <v>336</v>
      </c>
      <c r="F193" s="40">
        <v>46.608924549078807</v>
      </c>
      <c r="G193" s="40">
        <v>48</v>
      </c>
      <c r="H193" s="40">
        <v>50</v>
      </c>
      <c r="I193" s="40">
        <v>52</v>
      </c>
      <c r="J193" s="40">
        <v>54</v>
      </c>
      <c r="K193" s="40">
        <v>55.6</v>
      </c>
    </row>
    <row r="194" spans="1:11">
      <c r="A194" s="1" t="s">
        <v>84</v>
      </c>
      <c r="B194" s="41" t="s">
        <v>46</v>
      </c>
      <c r="C194" s="10"/>
      <c r="D194" s="40">
        <v>29.433619513586866</v>
      </c>
      <c r="E194" s="14" t="s">
        <v>336</v>
      </c>
      <c r="F194" s="40">
        <v>30.900786130445105</v>
      </c>
      <c r="G194" s="40">
        <v>35.9</v>
      </c>
      <c r="H194" s="40">
        <v>42.4</v>
      </c>
      <c r="I194" s="40">
        <v>46.4</v>
      </c>
      <c r="J194" s="40">
        <v>50</v>
      </c>
      <c r="K194" s="40">
        <v>55.6</v>
      </c>
    </row>
    <row r="195" spans="1:11">
      <c r="A195" s="1" t="s">
        <v>85</v>
      </c>
      <c r="B195" s="41" t="s">
        <v>47</v>
      </c>
      <c r="C195" s="10"/>
      <c r="D195" s="40">
        <v>69.411597312752122</v>
      </c>
      <c r="E195" s="14" t="s">
        <v>336</v>
      </c>
      <c r="F195" s="40">
        <v>70.212746866223412</v>
      </c>
      <c r="G195" s="40">
        <v>70.212746866223412</v>
      </c>
      <c r="H195" s="40">
        <v>70.212746866223412</v>
      </c>
      <c r="I195" s="40">
        <v>70.212746866223412</v>
      </c>
      <c r="J195" s="40">
        <v>70.212746866223412</v>
      </c>
      <c r="K195" s="40">
        <v>70.209999999999994</v>
      </c>
    </row>
    <row r="196" spans="1:11">
      <c r="A196" s="1" t="s">
        <v>86</v>
      </c>
      <c r="B196" s="41" t="s">
        <v>48</v>
      </c>
      <c r="C196" s="10"/>
      <c r="D196" s="39">
        <v>77.693596698069001</v>
      </c>
      <c r="E196" s="14" t="s">
        <v>336</v>
      </c>
      <c r="F196" s="39">
        <v>80.036588154584948</v>
      </c>
      <c r="G196" s="39">
        <v>80.040000000000006</v>
      </c>
      <c r="H196" s="39">
        <v>80.040000000000006</v>
      </c>
      <c r="I196" s="39">
        <v>80.040000000000006</v>
      </c>
      <c r="J196" s="39">
        <v>80.040000000000006</v>
      </c>
      <c r="K196" s="39">
        <v>80.040000000000006</v>
      </c>
    </row>
    <row r="197" spans="1:11">
      <c r="A197" s="1" t="s">
        <v>87</v>
      </c>
      <c r="B197" s="41" t="s">
        <v>49</v>
      </c>
      <c r="C197" s="10"/>
      <c r="D197" s="40">
        <v>30.781074206112212</v>
      </c>
      <c r="E197" s="14" t="s">
        <v>336</v>
      </c>
      <c r="F197" s="40">
        <v>32.263784909682172</v>
      </c>
      <c r="G197" s="40">
        <v>40</v>
      </c>
      <c r="H197" s="40">
        <v>48</v>
      </c>
      <c r="I197" s="40">
        <v>52</v>
      </c>
      <c r="J197" s="40">
        <v>54</v>
      </c>
      <c r="K197" s="40">
        <v>55.6</v>
      </c>
    </row>
    <row r="198" spans="1:11">
      <c r="A198" s="1" t="s">
        <v>88</v>
      </c>
      <c r="B198" s="41" t="s">
        <v>50</v>
      </c>
      <c r="C198" s="10"/>
      <c r="D198" s="40">
        <v>13.938942758446689</v>
      </c>
      <c r="E198" s="14" t="s">
        <v>336</v>
      </c>
      <c r="F198" s="40">
        <v>15.885722473313546</v>
      </c>
      <c r="G198" s="40">
        <v>20</v>
      </c>
      <c r="H198" s="40">
        <v>30</v>
      </c>
      <c r="I198" s="40">
        <v>40</v>
      </c>
      <c r="J198" s="40">
        <v>54</v>
      </c>
      <c r="K198" s="40">
        <v>55.6</v>
      </c>
    </row>
    <row r="199" spans="1:11">
      <c r="A199" s="1" t="s">
        <v>89</v>
      </c>
      <c r="B199" s="41" t="s">
        <v>51</v>
      </c>
      <c r="C199" s="10"/>
      <c r="D199" s="40">
        <v>54.444538729639824</v>
      </c>
      <c r="E199" s="14" t="s">
        <v>336</v>
      </c>
      <c r="F199" s="40">
        <v>55.683322318482595</v>
      </c>
      <c r="G199" s="40">
        <v>55.7</v>
      </c>
      <c r="H199" s="40">
        <v>55.7</v>
      </c>
      <c r="I199" s="40">
        <v>55.8</v>
      </c>
      <c r="J199" s="40">
        <v>55.9</v>
      </c>
      <c r="K199" s="40">
        <v>60</v>
      </c>
    </row>
    <row r="200" spans="1:11">
      <c r="A200" s="1" t="s">
        <v>90</v>
      </c>
      <c r="B200" s="41" t="s">
        <v>52</v>
      </c>
      <c r="C200" s="10"/>
      <c r="D200" s="40">
        <v>48.086930135395747</v>
      </c>
      <c r="E200" s="14" t="s">
        <v>336</v>
      </c>
      <c r="F200" s="40">
        <v>48.086930135395747</v>
      </c>
      <c r="G200" s="40">
        <v>48</v>
      </c>
      <c r="H200" s="40">
        <v>50</v>
      </c>
      <c r="I200" s="40">
        <v>52</v>
      </c>
      <c r="J200" s="40">
        <v>54</v>
      </c>
      <c r="K200" s="40">
        <v>55.6</v>
      </c>
    </row>
    <row r="201" spans="1:11">
      <c r="A201" s="1" t="s">
        <v>91</v>
      </c>
      <c r="B201" s="41" t="s">
        <v>53</v>
      </c>
      <c r="C201" s="10"/>
      <c r="D201" s="40">
        <v>36.207908306593588</v>
      </c>
      <c r="E201" s="14" t="s">
        <v>336</v>
      </c>
      <c r="F201" s="40">
        <v>36.207908306593588</v>
      </c>
      <c r="G201" s="40">
        <v>42.67</v>
      </c>
      <c r="H201" s="40">
        <v>45.9</v>
      </c>
      <c r="I201" s="40">
        <v>49.13</v>
      </c>
      <c r="J201" s="40">
        <v>52.36</v>
      </c>
      <c r="K201" s="40">
        <v>55.6</v>
      </c>
    </row>
    <row r="202" spans="1:11">
      <c r="A202" s="1" t="s">
        <v>92</v>
      </c>
      <c r="B202" s="41" t="s">
        <v>54</v>
      </c>
      <c r="C202" s="10"/>
      <c r="D202" s="40">
        <v>30.892165746766619</v>
      </c>
      <c r="E202" s="14" t="s">
        <v>336</v>
      </c>
      <c r="F202" s="40">
        <v>31.882299264291191</v>
      </c>
      <c r="G202" s="40">
        <v>48</v>
      </c>
      <c r="H202" s="40">
        <v>50</v>
      </c>
      <c r="I202" s="40">
        <v>52</v>
      </c>
      <c r="J202" s="40">
        <v>54</v>
      </c>
      <c r="K202" s="40">
        <v>55.6</v>
      </c>
    </row>
    <row r="203" spans="1:11">
      <c r="A203" s="1" t="s">
        <v>93</v>
      </c>
      <c r="B203" s="41" t="s">
        <v>55</v>
      </c>
      <c r="C203" s="10"/>
      <c r="D203" s="40">
        <v>41.563297778938413</v>
      </c>
      <c r="E203" s="14" t="s">
        <v>336</v>
      </c>
      <c r="F203" s="40">
        <v>44.518034587867682</v>
      </c>
      <c r="G203" s="40">
        <v>48</v>
      </c>
      <c r="H203" s="40">
        <v>50</v>
      </c>
      <c r="I203" s="40">
        <v>52</v>
      </c>
      <c r="J203" s="40">
        <v>54</v>
      </c>
      <c r="K203" s="40">
        <v>55.6</v>
      </c>
    </row>
    <row r="204" spans="1:11">
      <c r="A204" s="1" t="s">
        <v>94</v>
      </c>
      <c r="B204" s="41" t="s">
        <v>56</v>
      </c>
      <c r="C204" s="10"/>
      <c r="D204" s="40">
        <v>39.266881556224028</v>
      </c>
      <c r="E204" s="14" t="s">
        <v>336</v>
      </c>
      <c r="F204" s="40">
        <v>40.06759284407525</v>
      </c>
      <c r="G204" s="40">
        <v>42</v>
      </c>
      <c r="H204" s="40">
        <v>44</v>
      </c>
      <c r="I204" s="40">
        <v>45</v>
      </c>
      <c r="J204" s="40">
        <v>50</v>
      </c>
      <c r="K204" s="40">
        <v>55.6</v>
      </c>
    </row>
    <row r="205" spans="1:11">
      <c r="A205" s="1" t="s">
        <v>95</v>
      </c>
      <c r="B205" s="41" t="s">
        <v>57</v>
      </c>
      <c r="C205" s="10"/>
      <c r="D205" s="40">
        <v>57.803867623562091</v>
      </c>
      <c r="E205" s="14" t="s">
        <v>336</v>
      </c>
      <c r="F205" s="40">
        <v>58.468279895097275</v>
      </c>
      <c r="G205" s="40">
        <v>58.5</v>
      </c>
      <c r="H205" s="40">
        <v>58.5</v>
      </c>
      <c r="I205" s="40">
        <v>59</v>
      </c>
      <c r="J205" s="40">
        <v>60</v>
      </c>
      <c r="K205" s="40">
        <v>60</v>
      </c>
    </row>
    <row r="206" spans="1:11">
      <c r="A206" s="1" t="s">
        <v>96</v>
      </c>
      <c r="B206" s="41" t="s">
        <v>58</v>
      </c>
      <c r="C206" s="10"/>
      <c r="D206" s="40">
        <v>21.838094403186016</v>
      </c>
      <c r="E206" s="14" t="s">
        <v>336</v>
      </c>
      <c r="F206" s="40">
        <v>24.969003995040641</v>
      </c>
      <c r="G206" s="40">
        <v>34</v>
      </c>
      <c r="H206" s="40">
        <v>42</v>
      </c>
      <c r="I206" s="40">
        <v>46</v>
      </c>
      <c r="J206" s="40">
        <v>52</v>
      </c>
      <c r="K206" s="40">
        <v>55</v>
      </c>
    </row>
    <row r="207" spans="1:11">
      <c r="A207" s="1" t="s">
        <v>97</v>
      </c>
      <c r="B207" s="41" t="s">
        <v>59</v>
      </c>
      <c r="C207" s="10"/>
      <c r="D207" s="40">
        <v>64.941286305708843</v>
      </c>
      <c r="E207" s="14" t="s">
        <v>336</v>
      </c>
      <c r="F207" s="40">
        <v>64.941286305708843</v>
      </c>
      <c r="G207" s="40">
        <v>64.94</v>
      </c>
      <c r="H207" s="40">
        <v>65</v>
      </c>
      <c r="I207" s="40">
        <v>66</v>
      </c>
      <c r="J207" s="40">
        <v>67</v>
      </c>
      <c r="K207" s="40">
        <v>67</v>
      </c>
    </row>
    <row r="208" spans="1:11">
      <c r="A208" s="1" t="s">
        <v>98</v>
      </c>
      <c r="B208" s="41" t="s">
        <v>60</v>
      </c>
      <c r="C208" s="10"/>
      <c r="D208" s="40">
        <v>34.750441737597228</v>
      </c>
      <c r="E208" s="14" t="s">
        <v>336</v>
      </c>
      <c r="F208" s="40">
        <v>40.385648505856238</v>
      </c>
      <c r="G208" s="40">
        <v>41.8</v>
      </c>
      <c r="H208" s="40">
        <v>48</v>
      </c>
      <c r="I208" s="40">
        <v>52</v>
      </c>
      <c r="J208" s="40">
        <v>54</v>
      </c>
      <c r="K208" s="40">
        <v>55.6</v>
      </c>
    </row>
    <row r="209" spans="1:13" ht="75">
      <c r="A209" s="1" t="s">
        <v>241</v>
      </c>
      <c r="B209" s="2" t="s">
        <v>25</v>
      </c>
      <c r="C209" s="10"/>
      <c r="D209" s="13">
        <v>4.2</v>
      </c>
      <c r="E209" s="14" t="s">
        <v>336</v>
      </c>
      <c r="F209" s="27">
        <v>44</v>
      </c>
      <c r="G209" s="13">
        <v>59.2</v>
      </c>
      <c r="H209" s="13">
        <v>69.400000000000006</v>
      </c>
      <c r="I209" s="13">
        <v>79.599999999999994</v>
      </c>
      <c r="J209" s="13">
        <v>89.8</v>
      </c>
      <c r="K209" s="13">
        <v>100</v>
      </c>
    </row>
    <row r="211" spans="1:13">
      <c r="A211" s="131" t="s">
        <v>276</v>
      </c>
      <c r="B211" s="131"/>
      <c r="C211" s="131"/>
      <c r="D211" s="131"/>
      <c r="E211" s="131"/>
      <c r="F211" s="131"/>
      <c r="G211" s="131"/>
      <c r="H211" s="131"/>
      <c r="I211" s="131"/>
      <c r="J211" s="131"/>
      <c r="K211" s="131"/>
      <c r="L211" s="131"/>
      <c r="M211" s="131"/>
    </row>
    <row r="212" spans="1:13" ht="18.75" customHeight="1">
      <c r="A212" s="130" t="s">
        <v>233</v>
      </c>
      <c r="B212" s="125" t="s">
        <v>294</v>
      </c>
      <c r="C212" s="5"/>
      <c r="D212" s="130" t="s">
        <v>272</v>
      </c>
      <c r="E212" s="125" t="s">
        <v>271</v>
      </c>
      <c r="F212" s="130" t="s">
        <v>290</v>
      </c>
      <c r="G212" s="130" t="s">
        <v>275</v>
      </c>
      <c r="H212" s="130"/>
      <c r="I212" s="130"/>
      <c r="J212" s="130"/>
      <c r="K212" s="130"/>
      <c r="L212" s="130"/>
      <c r="M212" s="130"/>
    </row>
    <row r="213" spans="1:13" ht="19.5" thickBot="1">
      <c r="A213" s="108"/>
      <c r="B213" s="106"/>
      <c r="C213" s="3"/>
      <c r="D213" s="108"/>
      <c r="E213" s="106"/>
      <c r="F213" s="108"/>
      <c r="G213" s="7" t="s">
        <v>281</v>
      </c>
      <c r="H213" s="7" t="s">
        <v>282</v>
      </c>
      <c r="I213" s="3" t="s">
        <v>283</v>
      </c>
      <c r="J213" s="3" t="s">
        <v>284</v>
      </c>
      <c r="K213" s="3" t="s">
        <v>285</v>
      </c>
      <c r="L213" s="3" t="s">
        <v>286</v>
      </c>
      <c r="M213" s="3" t="s">
        <v>274</v>
      </c>
    </row>
    <row r="214" spans="1:13" ht="112.5">
      <c r="A214" s="115" t="s">
        <v>340</v>
      </c>
      <c r="B214" s="116"/>
      <c r="C214" s="116"/>
      <c r="D214" s="116"/>
      <c r="E214" s="116"/>
      <c r="F214" s="116"/>
      <c r="G214" s="20" t="s">
        <v>342</v>
      </c>
      <c r="H214" s="20" t="s">
        <v>342</v>
      </c>
      <c r="I214" s="20" t="s">
        <v>342</v>
      </c>
      <c r="J214" s="20" t="s">
        <v>342</v>
      </c>
      <c r="K214" s="20" t="s">
        <v>342</v>
      </c>
      <c r="L214" s="20" t="s">
        <v>342</v>
      </c>
      <c r="M214" s="21" t="s">
        <v>342</v>
      </c>
    </row>
    <row r="215" spans="1:13">
      <c r="A215" s="132" t="s">
        <v>242</v>
      </c>
      <c r="B215" s="95" t="s">
        <v>270</v>
      </c>
      <c r="C215" s="8"/>
      <c r="D215" s="114" t="s">
        <v>338</v>
      </c>
      <c r="E215" s="114" t="s">
        <v>339</v>
      </c>
      <c r="F215" s="9" t="s">
        <v>274</v>
      </c>
      <c r="G215" s="18">
        <v>0</v>
      </c>
      <c r="H215" s="18">
        <v>0</v>
      </c>
      <c r="I215" s="18">
        <v>0</v>
      </c>
      <c r="J215" s="18">
        <v>0</v>
      </c>
      <c r="K215" s="18">
        <v>0</v>
      </c>
      <c r="L215" s="18">
        <v>0</v>
      </c>
      <c r="M215" s="19">
        <v>0</v>
      </c>
    </row>
    <row r="216" spans="1:13" ht="37.5">
      <c r="A216" s="132"/>
      <c r="B216" s="95"/>
      <c r="C216" s="8"/>
      <c r="D216" s="114"/>
      <c r="E216" s="114"/>
      <c r="F216" s="9" t="s">
        <v>291</v>
      </c>
      <c r="G216" s="18">
        <v>0</v>
      </c>
      <c r="H216" s="18">
        <v>0</v>
      </c>
      <c r="I216" s="18">
        <v>0</v>
      </c>
      <c r="J216" s="18">
        <v>0</v>
      </c>
      <c r="K216" s="18">
        <v>0</v>
      </c>
      <c r="L216" s="18">
        <v>0</v>
      </c>
      <c r="M216" s="19">
        <v>0</v>
      </c>
    </row>
    <row r="217" spans="1:13" ht="37.5">
      <c r="A217" s="132"/>
      <c r="B217" s="95"/>
      <c r="C217" s="8"/>
      <c r="D217" s="114"/>
      <c r="E217" s="114"/>
      <c r="F217" s="9" t="s">
        <v>292</v>
      </c>
      <c r="G217" s="18">
        <v>0</v>
      </c>
      <c r="H217" s="18">
        <v>0</v>
      </c>
      <c r="I217" s="18">
        <v>0</v>
      </c>
      <c r="J217" s="18">
        <v>0</v>
      </c>
      <c r="K217" s="18">
        <v>0</v>
      </c>
      <c r="L217" s="18">
        <v>0</v>
      </c>
      <c r="M217" s="19">
        <v>0</v>
      </c>
    </row>
    <row r="218" spans="1:13" ht="56.25">
      <c r="A218" s="132"/>
      <c r="B218" s="95"/>
      <c r="C218" s="8"/>
      <c r="D218" s="114"/>
      <c r="E218" s="114"/>
      <c r="F218" s="9" t="s">
        <v>293</v>
      </c>
      <c r="G218" s="18">
        <v>0</v>
      </c>
      <c r="H218" s="18">
        <v>0</v>
      </c>
      <c r="I218" s="18">
        <v>0</v>
      </c>
      <c r="J218" s="18">
        <v>0</v>
      </c>
      <c r="K218" s="18">
        <v>0</v>
      </c>
      <c r="L218" s="18">
        <v>0</v>
      </c>
      <c r="M218" s="19">
        <v>0</v>
      </c>
    </row>
    <row r="219" spans="1:13">
      <c r="A219" s="132" t="s">
        <v>243</v>
      </c>
      <c r="B219" s="95" t="s">
        <v>273</v>
      </c>
      <c r="C219" s="8"/>
      <c r="D219" s="114" t="s">
        <v>338</v>
      </c>
      <c r="E219" s="114" t="s">
        <v>339</v>
      </c>
      <c r="F219" s="9" t="s">
        <v>274</v>
      </c>
      <c r="G219" s="18">
        <v>0</v>
      </c>
      <c r="H219" s="18">
        <v>0</v>
      </c>
      <c r="I219" s="18">
        <v>0</v>
      </c>
      <c r="J219" s="18">
        <v>0</v>
      </c>
      <c r="K219" s="18">
        <v>0</v>
      </c>
      <c r="L219" s="18">
        <v>0</v>
      </c>
      <c r="M219" s="19">
        <v>0</v>
      </c>
    </row>
    <row r="220" spans="1:13" ht="37.5">
      <c r="A220" s="132"/>
      <c r="B220" s="95"/>
      <c r="C220" s="8"/>
      <c r="D220" s="114"/>
      <c r="E220" s="114"/>
      <c r="F220" s="9" t="s">
        <v>291</v>
      </c>
      <c r="G220" s="18">
        <v>0</v>
      </c>
      <c r="H220" s="18">
        <v>0</v>
      </c>
      <c r="I220" s="18">
        <v>0</v>
      </c>
      <c r="J220" s="18">
        <v>0</v>
      </c>
      <c r="K220" s="18">
        <v>0</v>
      </c>
      <c r="L220" s="18">
        <v>0</v>
      </c>
      <c r="M220" s="19">
        <v>0</v>
      </c>
    </row>
    <row r="221" spans="1:13" ht="37.5">
      <c r="A221" s="132"/>
      <c r="B221" s="95"/>
      <c r="C221" s="8"/>
      <c r="D221" s="114"/>
      <c r="E221" s="114"/>
      <c r="F221" s="9" t="s">
        <v>292</v>
      </c>
      <c r="G221" s="18">
        <v>0</v>
      </c>
      <c r="H221" s="18">
        <v>0</v>
      </c>
      <c r="I221" s="18">
        <v>0</v>
      </c>
      <c r="J221" s="18">
        <v>0</v>
      </c>
      <c r="K221" s="18">
        <v>0</v>
      </c>
      <c r="L221" s="18">
        <v>0</v>
      </c>
      <c r="M221" s="19">
        <v>0</v>
      </c>
    </row>
    <row r="222" spans="1:13" ht="56.25">
      <c r="A222" s="132"/>
      <c r="B222" s="95"/>
      <c r="C222" s="8"/>
      <c r="D222" s="114"/>
      <c r="E222" s="114"/>
      <c r="F222" s="9" t="s">
        <v>293</v>
      </c>
      <c r="G222" s="18">
        <v>0</v>
      </c>
      <c r="H222" s="18">
        <v>0</v>
      </c>
      <c r="I222" s="18">
        <v>0</v>
      </c>
      <c r="J222" s="18">
        <v>0</v>
      </c>
      <c r="K222" s="18">
        <v>0</v>
      </c>
      <c r="L222" s="18">
        <v>0</v>
      </c>
      <c r="M222" s="19">
        <v>0</v>
      </c>
    </row>
    <row r="223" spans="1:13" ht="19.5" thickBot="1">
      <c r="A223" s="22" t="s">
        <v>296</v>
      </c>
      <c r="B223" s="17" t="s">
        <v>296</v>
      </c>
      <c r="C223" s="17"/>
      <c r="D223" s="47"/>
      <c r="E223" s="47"/>
      <c r="F223" s="47"/>
      <c r="G223" s="48"/>
      <c r="H223" s="48"/>
      <c r="I223" s="48"/>
      <c r="J223" s="48"/>
      <c r="K223" s="48"/>
      <c r="L223" s="48"/>
      <c r="M223" s="49"/>
    </row>
    <row r="224" spans="1:13" ht="112.5">
      <c r="A224" s="115" t="s">
        <v>341</v>
      </c>
      <c r="B224" s="116"/>
      <c r="C224" s="116"/>
      <c r="D224" s="116"/>
      <c r="E224" s="116"/>
      <c r="F224" s="116"/>
      <c r="G224" s="20" t="s">
        <v>342</v>
      </c>
      <c r="H224" s="20" t="s">
        <v>342</v>
      </c>
      <c r="I224" s="20" t="s">
        <v>342</v>
      </c>
      <c r="J224" s="20" t="s">
        <v>342</v>
      </c>
      <c r="K224" s="20" t="s">
        <v>342</v>
      </c>
      <c r="L224" s="20" t="s">
        <v>342</v>
      </c>
      <c r="M224" s="21" t="s">
        <v>342</v>
      </c>
    </row>
    <row r="225" spans="1:13">
      <c r="A225" s="132" t="s">
        <v>237</v>
      </c>
      <c r="B225" s="95" t="s">
        <v>270</v>
      </c>
      <c r="C225" s="8"/>
      <c r="D225" s="114" t="s">
        <v>338</v>
      </c>
      <c r="E225" s="114" t="s">
        <v>339</v>
      </c>
      <c r="F225" s="9" t="s">
        <v>274</v>
      </c>
      <c r="G225" s="18">
        <v>0</v>
      </c>
      <c r="H225" s="18">
        <v>0</v>
      </c>
      <c r="I225" s="18">
        <v>0</v>
      </c>
      <c r="J225" s="18">
        <v>0</v>
      </c>
      <c r="K225" s="18">
        <v>0</v>
      </c>
      <c r="L225" s="18">
        <v>0</v>
      </c>
      <c r="M225" s="19">
        <v>0</v>
      </c>
    </row>
    <row r="226" spans="1:13" ht="37.5">
      <c r="A226" s="132"/>
      <c r="B226" s="95"/>
      <c r="C226" s="8"/>
      <c r="D226" s="114"/>
      <c r="E226" s="114"/>
      <c r="F226" s="9" t="s">
        <v>291</v>
      </c>
      <c r="G226" s="18">
        <v>0</v>
      </c>
      <c r="H226" s="18">
        <v>0</v>
      </c>
      <c r="I226" s="18">
        <v>0</v>
      </c>
      <c r="J226" s="18">
        <v>0</v>
      </c>
      <c r="K226" s="18">
        <v>0</v>
      </c>
      <c r="L226" s="18">
        <v>0</v>
      </c>
      <c r="M226" s="19">
        <v>0</v>
      </c>
    </row>
    <row r="227" spans="1:13" ht="37.5">
      <c r="A227" s="132"/>
      <c r="B227" s="95"/>
      <c r="C227" s="8"/>
      <c r="D227" s="114"/>
      <c r="E227" s="114"/>
      <c r="F227" s="9" t="s">
        <v>292</v>
      </c>
      <c r="G227" s="18">
        <v>0</v>
      </c>
      <c r="H227" s="18">
        <v>0</v>
      </c>
      <c r="I227" s="18">
        <v>0</v>
      </c>
      <c r="J227" s="18">
        <v>0</v>
      </c>
      <c r="K227" s="18">
        <v>0</v>
      </c>
      <c r="L227" s="18">
        <v>0</v>
      </c>
      <c r="M227" s="19">
        <v>0</v>
      </c>
    </row>
    <row r="228" spans="1:13" ht="56.25">
      <c r="A228" s="132"/>
      <c r="B228" s="95"/>
      <c r="C228" s="8"/>
      <c r="D228" s="114"/>
      <c r="E228" s="114"/>
      <c r="F228" s="9" t="s">
        <v>293</v>
      </c>
      <c r="G228" s="18">
        <v>0</v>
      </c>
      <c r="H228" s="18">
        <v>0</v>
      </c>
      <c r="I228" s="18">
        <v>0</v>
      </c>
      <c r="J228" s="18">
        <v>0</v>
      </c>
      <c r="K228" s="18">
        <v>0</v>
      </c>
      <c r="L228" s="18">
        <v>0</v>
      </c>
      <c r="M228" s="19">
        <v>0</v>
      </c>
    </row>
    <row r="229" spans="1:13">
      <c r="A229" s="132" t="s">
        <v>238</v>
      </c>
      <c r="B229" s="95" t="s">
        <v>273</v>
      </c>
      <c r="C229" s="8"/>
      <c r="D229" s="114" t="s">
        <v>338</v>
      </c>
      <c r="E229" s="114" t="s">
        <v>339</v>
      </c>
      <c r="F229" s="9" t="s">
        <v>274</v>
      </c>
      <c r="G229" s="18">
        <v>0</v>
      </c>
      <c r="H229" s="18">
        <v>0</v>
      </c>
      <c r="I229" s="18">
        <v>0</v>
      </c>
      <c r="J229" s="18">
        <v>0</v>
      </c>
      <c r="K229" s="18">
        <v>0</v>
      </c>
      <c r="L229" s="18">
        <v>0</v>
      </c>
      <c r="M229" s="19">
        <v>0</v>
      </c>
    </row>
    <row r="230" spans="1:13" ht="37.5">
      <c r="A230" s="132"/>
      <c r="B230" s="95"/>
      <c r="C230" s="8"/>
      <c r="D230" s="114"/>
      <c r="E230" s="114"/>
      <c r="F230" s="9" t="s">
        <v>291</v>
      </c>
      <c r="G230" s="18">
        <v>0</v>
      </c>
      <c r="H230" s="18">
        <v>0</v>
      </c>
      <c r="I230" s="18">
        <v>0</v>
      </c>
      <c r="J230" s="18">
        <v>0</v>
      </c>
      <c r="K230" s="18">
        <v>0</v>
      </c>
      <c r="L230" s="18">
        <v>0</v>
      </c>
      <c r="M230" s="19">
        <v>0</v>
      </c>
    </row>
    <row r="231" spans="1:13" ht="37.5">
      <c r="A231" s="132"/>
      <c r="B231" s="95"/>
      <c r="C231" s="8"/>
      <c r="D231" s="114"/>
      <c r="E231" s="114"/>
      <c r="F231" s="9" t="s">
        <v>292</v>
      </c>
      <c r="G231" s="18">
        <v>0</v>
      </c>
      <c r="H231" s="18">
        <v>0</v>
      </c>
      <c r="I231" s="18">
        <v>0</v>
      </c>
      <c r="J231" s="18">
        <v>0</v>
      </c>
      <c r="K231" s="18">
        <v>0</v>
      </c>
      <c r="L231" s="18">
        <v>0</v>
      </c>
      <c r="M231" s="19">
        <v>0</v>
      </c>
    </row>
    <row r="232" spans="1:13" ht="56.25">
      <c r="A232" s="132"/>
      <c r="B232" s="95"/>
      <c r="C232" s="8"/>
      <c r="D232" s="114"/>
      <c r="E232" s="114"/>
      <c r="F232" s="9" t="s">
        <v>293</v>
      </c>
      <c r="G232" s="18">
        <v>0</v>
      </c>
      <c r="H232" s="18">
        <v>0</v>
      </c>
      <c r="I232" s="18">
        <v>0</v>
      </c>
      <c r="J232" s="18">
        <v>0</v>
      </c>
      <c r="K232" s="18">
        <v>0</v>
      </c>
      <c r="L232" s="18">
        <v>0</v>
      </c>
      <c r="M232" s="19">
        <v>0</v>
      </c>
    </row>
    <row r="233" spans="1:13" ht="19.5" thickBot="1">
      <c r="A233" s="22" t="s">
        <v>296</v>
      </c>
      <c r="B233" s="17" t="s">
        <v>296</v>
      </c>
      <c r="C233" s="17" t="s">
        <v>296</v>
      </c>
      <c r="D233" s="17" t="s">
        <v>296</v>
      </c>
      <c r="E233" s="17" t="s">
        <v>296</v>
      </c>
      <c r="F233" s="17" t="s">
        <v>296</v>
      </c>
      <c r="G233" s="17" t="s">
        <v>296</v>
      </c>
      <c r="H233" s="17" t="s">
        <v>296</v>
      </c>
      <c r="I233" s="17" t="s">
        <v>296</v>
      </c>
      <c r="J233" s="17" t="s">
        <v>296</v>
      </c>
      <c r="K233" s="17" t="s">
        <v>296</v>
      </c>
      <c r="L233" s="17" t="s">
        <v>296</v>
      </c>
      <c r="M233" s="26" t="s">
        <v>296</v>
      </c>
    </row>
    <row r="234" spans="1:13">
      <c r="A234" s="113" t="s">
        <v>295</v>
      </c>
      <c r="B234" s="113"/>
      <c r="C234" s="113"/>
      <c r="D234" s="113"/>
      <c r="E234" s="113"/>
      <c r="F234" s="113"/>
      <c r="G234" s="25">
        <v>0</v>
      </c>
      <c r="H234" s="25">
        <v>0</v>
      </c>
      <c r="I234" s="25">
        <v>0</v>
      </c>
      <c r="J234" s="25">
        <v>0</v>
      </c>
      <c r="K234" s="25">
        <v>0</v>
      </c>
      <c r="L234" s="25">
        <v>0</v>
      </c>
      <c r="M234" s="25">
        <v>0</v>
      </c>
    </row>
    <row r="235" spans="1:13">
      <c r="A235" s="89" t="s">
        <v>291</v>
      </c>
      <c r="B235" s="89"/>
      <c r="C235" s="89"/>
      <c r="D235" s="89"/>
      <c r="E235" s="89"/>
      <c r="F235" s="89"/>
      <c r="G235" s="18">
        <v>0</v>
      </c>
      <c r="H235" s="18">
        <v>0</v>
      </c>
      <c r="I235" s="18">
        <v>0</v>
      </c>
      <c r="J235" s="18">
        <v>0</v>
      </c>
      <c r="K235" s="18">
        <v>0</v>
      </c>
      <c r="L235" s="18">
        <v>0</v>
      </c>
      <c r="M235" s="18">
        <v>0</v>
      </c>
    </row>
    <row r="236" spans="1:13">
      <c r="A236" s="89" t="s">
        <v>292</v>
      </c>
      <c r="B236" s="89"/>
      <c r="C236" s="89"/>
      <c r="D236" s="89"/>
      <c r="E236" s="89"/>
      <c r="F236" s="89"/>
      <c r="G236" s="18">
        <v>0</v>
      </c>
      <c r="H236" s="18">
        <v>0</v>
      </c>
      <c r="I236" s="18">
        <v>0</v>
      </c>
      <c r="J236" s="18">
        <v>0</v>
      </c>
      <c r="K236" s="18">
        <v>0</v>
      </c>
      <c r="L236" s="18">
        <v>0</v>
      </c>
      <c r="M236" s="18">
        <v>0</v>
      </c>
    </row>
    <row r="237" spans="1:13">
      <c r="A237" s="89" t="s">
        <v>293</v>
      </c>
      <c r="B237" s="89"/>
      <c r="C237" s="89"/>
      <c r="D237" s="89"/>
      <c r="E237" s="89"/>
      <c r="F237" s="89"/>
      <c r="G237" s="18">
        <v>0</v>
      </c>
      <c r="H237" s="18">
        <v>0</v>
      </c>
      <c r="I237" s="18">
        <v>0</v>
      </c>
      <c r="J237" s="18">
        <v>0</v>
      </c>
      <c r="K237" s="18">
        <v>0</v>
      </c>
      <c r="L237" s="18">
        <v>0</v>
      </c>
      <c r="M237" s="18">
        <v>0</v>
      </c>
    </row>
  </sheetData>
  <mergeCells count="42">
    <mergeCell ref="G212:M212"/>
    <mergeCell ref="B17:K17"/>
    <mergeCell ref="A8:L8"/>
    <mergeCell ref="A9:L9"/>
    <mergeCell ref="A212:A213"/>
    <mergeCell ref="B212:B213"/>
    <mergeCell ref="D212:D213"/>
    <mergeCell ref="E212:E213"/>
    <mergeCell ref="F212:F213"/>
    <mergeCell ref="A53:K53"/>
    <mergeCell ref="E219:E222"/>
    <mergeCell ref="A224:F224"/>
    <mergeCell ref="A237:F237"/>
    <mergeCell ref="A229:A232"/>
    <mergeCell ref="B229:B232"/>
    <mergeCell ref="D229:D232"/>
    <mergeCell ref="E229:E232"/>
    <mergeCell ref="A234:F234"/>
    <mergeCell ref="A235:F235"/>
    <mergeCell ref="A236:F236"/>
    <mergeCell ref="A59:K59"/>
    <mergeCell ref="A64:K64"/>
    <mergeCell ref="A68:K68"/>
    <mergeCell ref="A211:M211"/>
    <mergeCell ref="B225:B228"/>
    <mergeCell ref="D225:D228"/>
    <mergeCell ref="E225:E228"/>
    <mergeCell ref="A214:F214"/>
    <mergeCell ref="A215:A218"/>
    <mergeCell ref="B215:B218"/>
    <mergeCell ref="D215:D218"/>
    <mergeCell ref="E215:E218"/>
    <mergeCell ref="A219:A222"/>
    <mergeCell ref="A225:A228"/>
    <mergeCell ref="B219:B222"/>
    <mergeCell ref="D219:D222"/>
    <mergeCell ref="A13:K13"/>
    <mergeCell ref="A10:K10"/>
    <mergeCell ref="A11:A12"/>
    <mergeCell ref="B11:B12"/>
    <mergeCell ref="D11:E11"/>
    <mergeCell ref="F11:K11"/>
  </mergeCells>
  <phoneticPr fontId="14" type="noConversion"/>
  <pageMargins left="0.16" right="0.16" top="0.44" bottom="0.23" header="0.16" footer="0.16"/>
  <pageSetup paperSize="9" scale="55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124"/>
  <sheetViews>
    <sheetView tabSelected="1" view="pageBreakPreview" zoomScale="60" zoomScaleNormal="60" workbookViewId="0">
      <selection activeCell="B3" sqref="B3"/>
    </sheetView>
  </sheetViews>
  <sheetFormatPr defaultRowHeight="15"/>
  <cols>
    <col min="1" max="1" width="6.5703125" customWidth="1"/>
    <col min="2" max="2" width="68.7109375" customWidth="1"/>
    <col min="3" max="3" width="0" hidden="1" customWidth="1"/>
    <col min="4" max="4" width="20.85546875" customWidth="1"/>
    <col min="5" max="5" width="21.140625" customWidth="1"/>
    <col min="6" max="6" width="19.42578125" customWidth="1"/>
    <col min="7" max="7" width="20.28515625" customWidth="1"/>
    <col min="8" max="11" width="18.42578125" customWidth="1"/>
    <col min="12" max="12" width="24" customWidth="1"/>
    <col min="13" max="13" width="18.42578125" customWidth="1"/>
  </cols>
  <sheetData>
    <row r="1" spans="1:13" ht="18.75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</row>
    <row r="2" spans="1:13" ht="18.75">
      <c r="A2" s="31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</row>
    <row r="3" spans="1:13" ht="18.75">
      <c r="A3" s="31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</row>
    <row r="4" spans="1:13" ht="18.75">
      <c r="A4" s="31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</row>
    <row r="5" spans="1:13" ht="18.75">
      <c r="A5" s="31"/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</row>
    <row r="6" spans="1:13" ht="18.75">
      <c r="A6" s="31"/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</row>
    <row r="7" spans="1:13" ht="17.25" customHeight="1">
      <c r="A7" s="31"/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</row>
    <row r="8" spans="1:13" ht="18.75" hidden="1">
      <c r="A8" s="31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</row>
    <row r="9" spans="1:13" ht="8.25" customHeight="1">
      <c r="A9" s="31"/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</row>
    <row r="10" spans="1:13" ht="35.25" customHeight="1">
      <c r="A10" s="117" t="s">
        <v>232</v>
      </c>
      <c r="B10" s="118"/>
      <c r="C10" s="118"/>
      <c r="D10" s="118"/>
      <c r="E10" s="118"/>
      <c r="F10" s="118"/>
      <c r="G10" s="118"/>
      <c r="H10" s="118"/>
      <c r="I10" s="118"/>
      <c r="J10" s="118"/>
      <c r="K10" s="118"/>
      <c r="L10" s="118"/>
      <c r="M10" s="31"/>
    </row>
    <row r="11" spans="1:13" ht="20.25">
      <c r="A11" s="143" t="s">
        <v>230</v>
      </c>
      <c r="B11" s="143"/>
      <c r="C11" s="143"/>
      <c r="D11" s="143"/>
      <c r="E11" s="143"/>
      <c r="F11" s="143"/>
      <c r="G11" s="143"/>
      <c r="H11" s="143"/>
      <c r="I11" s="143"/>
      <c r="J11" s="143"/>
      <c r="K11" s="143"/>
      <c r="L11" s="143"/>
      <c r="M11" s="31"/>
    </row>
    <row r="12" spans="1:13" ht="18.75">
      <c r="A12" s="31"/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</row>
    <row r="13" spans="1:13" ht="18.75">
      <c r="A13" s="119" t="s">
        <v>64</v>
      </c>
      <c r="B13" s="120"/>
      <c r="C13" s="120"/>
      <c r="D13" s="120"/>
      <c r="E13" s="120"/>
      <c r="F13" s="120"/>
      <c r="G13" s="120"/>
      <c r="H13" s="120"/>
      <c r="I13" s="120"/>
      <c r="J13" s="120"/>
      <c r="K13" s="121"/>
      <c r="L13" s="31"/>
      <c r="M13" s="31"/>
    </row>
    <row r="14" spans="1:13" ht="18.75">
      <c r="A14" s="130" t="s">
        <v>233</v>
      </c>
      <c r="B14" s="125" t="s">
        <v>246</v>
      </c>
      <c r="C14" s="5"/>
      <c r="D14" s="122" t="s">
        <v>247</v>
      </c>
      <c r="E14" s="124"/>
      <c r="F14" s="122" t="s">
        <v>255</v>
      </c>
      <c r="G14" s="123"/>
      <c r="H14" s="123"/>
      <c r="I14" s="123"/>
      <c r="J14" s="123"/>
      <c r="K14" s="124"/>
      <c r="L14" s="31"/>
      <c r="M14" s="31"/>
    </row>
    <row r="15" spans="1:13" ht="18.75">
      <c r="A15" s="130"/>
      <c r="B15" s="125"/>
      <c r="C15" s="5"/>
      <c r="D15" s="5" t="s">
        <v>279</v>
      </c>
      <c r="E15" s="4" t="s">
        <v>280</v>
      </c>
      <c r="F15" s="4" t="s">
        <v>281</v>
      </c>
      <c r="G15" s="4" t="s">
        <v>282</v>
      </c>
      <c r="H15" s="5" t="s">
        <v>283</v>
      </c>
      <c r="I15" s="5" t="s">
        <v>284</v>
      </c>
      <c r="J15" s="5" t="s">
        <v>285</v>
      </c>
      <c r="K15" s="5" t="s">
        <v>286</v>
      </c>
      <c r="L15" s="31"/>
      <c r="M15" s="31"/>
    </row>
    <row r="16" spans="1:13" ht="19.5">
      <c r="A16" s="90" t="s">
        <v>344</v>
      </c>
      <c r="B16" s="91"/>
      <c r="C16" s="91"/>
      <c r="D16" s="91"/>
      <c r="E16" s="91"/>
      <c r="F16" s="91"/>
      <c r="G16" s="91"/>
      <c r="H16" s="91"/>
      <c r="I16" s="91"/>
      <c r="J16" s="91"/>
      <c r="K16" s="92"/>
      <c r="L16" s="31"/>
      <c r="M16" s="31"/>
    </row>
    <row r="17" spans="1:13" ht="56.25">
      <c r="A17" s="1" t="s">
        <v>248</v>
      </c>
      <c r="B17" s="2" t="s">
        <v>345</v>
      </c>
      <c r="C17" s="10"/>
      <c r="D17" s="13">
        <v>1</v>
      </c>
      <c r="E17" s="14" t="s">
        <v>343</v>
      </c>
      <c r="F17" s="13">
        <v>1</v>
      </c>
      <c r="G17" s="13">
        <v>1</v>
      </c>
      <c r="H17" s="13">
        <v>2</v>
      </c>
      <c r="I17" s="13">
        <v>4</v>
      </c>
      <c r="J17" s="13">
        <v>6</v>
      </c>
      <c r="K17" s="13">
        <v>9</v>
      </c>
      <c r="L17" s="31"/>
      <c r="M17" s="31"/>
    </row>
    <row r="18" spans="1:13" ht="37.5">
      <c r="A18" s="1" t="s">
        <v>244</v>
      </c>
      <c r="B18" s="11" t="s">
        <v>346</v>
      </c>
      <c r="C18" s="10"/>
      <c r="D18" s="13">
        <v>0</v>
      </c>
      <c r="E18" s="14" t="s">
        <v>343</v>
      </c>
      <c r="F18" s="13">
        <v>19</v>
      </c>
      <c r="G18" s="13">
        <v>19</v>
      </c>
      <c r="H18" s="13">
        <v>32</v>
      </c>
      <c r="I18" s="13">
        <v>32</v>
      </c>
      <c r="J18" s="13">
        <v>45</v>
      </c>
      <c r="K18" s="13">
        <v>45</v>
      </c>
      <c r="L18" s="31"/>
      <c r="M18" s="31"/>
    </row>
    <row r="19" spans="1:13" ht="85.5" customHeight="1">
      <c r="A19" s="34"/>
      <c r="B19" s="33" t="s">
        <v>217</v>
      </c>
      <c r="C19" s="10"/>
      <c r="D19" s="10">
        <f>SUM(D20:D53)</f>
        <v>13</v>
      </c>
      <c r="E19" s="36"/>
      <c r="F19" s="10"/>
      <c r="G19" s="10"/>
      <c r="H19" s="10"/>
      <c r="I19" s="10"/>
      <c r="J19" s="10"/>
      <c r="K19" s="10"/>
      <c r="L19" s="31"/>
      <c r="M19" s="31"/>
    </row>
    <row r="20" spans="1:13" ht="18.75">
      <c r="A20" s="28"/>
      <c r="B20" s="41" t="s">
        <v>27</v>
      </c>
      <c r="C20" s="29"/>
      <c r="D20" s="73">
        <v>1</v>
      </c>
      <c r="E20" s="14"/>
      <c r="F20" s="13"/>
      <c r="G20" s="13"/>
      <c r="H20" s="13"/>
      <c r="I20" s="13"/>
      <c r="J20" s="13"/>
      <c r="K20" s="13"/>
      <c r="L20" s="31"/>
      <c r="M20" s="31"/>
    </row>
    <row r="21" spans="1:13" ht="18.75">
      <c r="A21" s="28"/>
      <c r="B21" s="41" t="s">
        <v>28</v>
      </c>
      <c r="C21" s="29"/>
      <c r="D21" s="73">
        <v>1</v>
      </c>
      <c r="E21" s="14"/>
      <c r="F21" s="13"/>
      <c r="G21" s="13"/>
      <c r="H21" s="13"/>
      <c r="I21" s="13"/>
      <c r="J21" s="13"/>
      <c r="K21" s="13"/>
      <c r="L21" s="31"/>
      <c r="M21" s="31"/>
    </row>
    <row r="22" spans="1:13" ht="18.75">
      <c r="A22" s="28"/>
      <c r="B22" s="42" t="s">
        <v>29</v>
      </c>
      <c r="C22" s="29"/>
      <c r="D22" s="73">
        <v>1</v>
      </c>
      <c r="E22" s="14"/>
      <c r="F22" s="13"/>
      <c r="G22" s="13"/>
      <c r="H22" s="13"/>
      <c r="I22" s="13"/>
      <c r="J22" s="13"/>
      <c r="K22" s="13"/>
      <c r="L22" s="31"/>
      <c r="M22" s="31"/>
    </row>
    <row r="23" spans="1:13" ht="18.75">
      <c r="A23" s="28"/>
      <c r="B23" s="41" t="s">
        <v>30</v>
      </c>
      <c r="C23" s="29"/>
      <c r="D23" s="73">
        <v>3</v>
      </c>
      <c r="E23" s="14"/>
      <c r="F23" s="13"/>
      <c r="G23" s="13"/>
      <c r="H23" s="13"/>
      <c r="I23" s="13"/>
      <c r="J23" s="13"/>
      <c r="K23" s="13"/>
      <c r="L23" s="31"/>
      <c r="M23" s="31"/>
    </row>
    <row r="24" spans="1:13" ht="18.75">
      <c r="A24" s="28"/>
      <c r="B24" s="41" t="s">
        <v>31</v>
      </c>
      <c r="C24" s="29"/>
      <c r="D24" s="73">
        <v>1</v>
      </c>
      <c r="E24" s="14"/>
      <c r="F24" s="13"/>
      <c r="G24" s="13"/>
      <c r="H24" s="13"/>
      <c r="I24" s="13"/>
      <c r="J24" s="13"/>
      <c r="K24" s="13"/>
      <c r="L24" s="31"/>
      <c r="M24" s="31"/>
    </row>
    <row r="25" spans="1:13" ht="18.75">
      <c r="A25" s="28"/>
      <c r="B25" s="41" t="s">
        <v>32</v>
      </c>
      <c r="C25" s="29"/>
      <c r="D25" s="73">
        <v>0</v>
      </c>
      <c r="E25" s="14"/>
      <c r="F25" s="13">
        <v>0</v>
      </c>
      <c r="G25" s="13">
        <v>0</v>
      </c>
      <c r="H25" s="13">
        <v>0</v>
      </c>
      <c r="I25" s="13">
        <v>1</v>
      </c>
      <c r="J25" s="13">
        <v>1</v>
      </c>
      <c r="K25" s="13">
        <v>1</v>
      </c>
      <c r="L25" s="31"/>
      <c r="M25" s="31"/>
    </row>
    <row r="26" spans="1:13" ht="18.75">
      <c r="A26" s="28"/>
      <c r="B26" s="41" t="s">
        <v>33</v>
      </c>
      <c r="C26" s="29"/>
      <c r="D26" s="73">
        <v>1</v>
      </c>
      <c r="E26" s="14"/>
      <c r="F26" s="13"/>
      <c r="G26" s="13"/>
      <c r="H26" s="13"/>
      <c r="I26" s="13"/>
      <c r="J26" s="13"/>
      <c r="K26" s="13"/>
      <c r="L26" s="31"/>
      <c r="M26" s="31"/>
    </row>
    <row r="27" spans="1:13" ht="18.75">
      <c r="A27" s="28"/>
      <c r="B27" s="41" t="s">
        <v>34</v>
      </c>
      <c r="C27" s="29"/>
      <c r="D27" s="73">
        <v>1</v>
      </c>
      <c r="E27" s="14"/>
      <c r="F27" s="13"/>
      <c r="G27" s="13"/>
      <c r="H27" s="13"/>
      <c r="I27" s="13"/>
      <c r="J27" s="13"/>
      <c r="K27" s="13"/>
      <c r="L27" s="31"/>
      <c r="M27" s="31"/>
    </row>
    <row r="28" spans="1:13" ht="18.75">
      <c r="A28" s="28"/>
      <c r="B28" s="41" t="s">
        <v>35</v>
      </c>
      <c r="C28" s="29"/>
      <c r="D28" s="73">
        <v>1</v>
      </c>
      <c r="E28" s="14"/>
      <c r="F28" s="13"/>
      <c r="G28" s="13"/>
      <c r="H28" s="13"/>
      <c r="I28" s="13"/>
      <c r="J28" s="13"/>
      <c r="K28" s="13"/>
      <c r="L28" s="31"/>
      <c r="M28" s="31"/>
    </row>
    <row r="29" spans="1:13" ht="18.75">
      <c r="A29" s="28"/>
      <c r="B29" s="41" t="s">
        <v>36</v>
      </c>
      <c r="C29" s="29"/>
      <c r="D29" s="73">
        <v>1</v>
      </c>
      <c r="E29" s="14"/>
      <c r="F29" s="13"/>
      <c r="G29" s="13"/>
      <c r="H29" s="13"/>
      <c r="I29" s="13"/>
      <c r="J29" s="13"/>
      <c r="K29" s="13"/>
      <c r="L29" s="31"/>
      <c r="M29" s="31"/>
    </row>
    <row r="30" spans="1:13" ht="18.75">
      <c r="A30" s="28"/>
      <c r="B30" s="41" t="s">
        <v>37</v>
      </c>
      <c r="C30" s="29"/>
      <c r="D30" s="73">
        <v>1</v>
      </c>
      <c r="E30" s="14"/>
      <c r="F30" s="13"/>
      <c r="G30" s="13"/>
      <c r="H30" s="13"/>
      <c r="I30" s="13"/>
      <c r="J30" s="13"/>
      <c r="K30" s="13"/>
      <c r="L30" s="31"/>
      <c r="M30" s="31"/>
    </row>
    <row r="31" spans="1:13" ht="18.75">
      <c r="A31" s="28"/>
      <c r="B31" s="42" t="s">
        <v>38</v>
      </c>
      <c r="C31" s="29"/>
      <c r="D31" s="73"/>
      <c r="E31" s="14"/>
      <c r="F31" s="13"/>
      <c r="G31" s="13"/>
      <c r="H31" s="13"/>
      <c r="I31" s="13"/>
      <c r="J31" s="13"/>
      <c r="K31" s="13"/>
      <c r="L31" s="31"/>
      <c r="M31" s="31"/>
    </row>
    <row r="32" spans="1:13" ht="18.75">
      <c r="A32" s="28"/>
      <c r="B32" s="41" t="s">
        <v>39</v>
      </c>
      <c r="C32" s="29"/>
      <c r="D32" s="73"/>
      <c r="E32" s="14"/>
      <c r="F32" s="13"/>
      <c r="G32" s="13"/>
      <c r="H32" s="13"/>
      <c r="I32" s="13"/>
      <c r="J32" s="13"/>
      <c r="K32" s="13"/>
      <c r="L32" s="31"/>
      <c r="M32" s="31"/>
    </row>
    <row r="33" spans="1:13" ht="18.75">
      <c r="A33" s="28"/>
      <c r="B33" s="41" t="s">
        <v>40</v>
      </c>
      <c r="C33" s="29"/>
      <c r="D33" s="73"/>
      <c r="E33" s="14"/>
      <c r="F33" s="13"/>
      <c r="G33" s="13"/>
      <c r="H33" s="13"/>
      <c r="I33" s="13"/>
      <c r="J33" s="13"/>
      <c r="K33" s="13"/>
      <c r="L33" s="31"/>
      <c r="M33" s="31"/>
    </row>
    <row r="34" spans="1:13" ht="18.75">
      <c r="A34" s="28"/>
      <c r="B34" s="41" t="s">
        <v>41</v>
      </c>
      <c r="C34" s="29"/>
      <c r="D34" s="73">
        <v>1</v>
      </c>
      <c r="E34" s="14"/>
      <c r="F34" s="13"/>
      <c r="G34" s="13"/>
      <c r="H34" s="13"/>
      <c r="I34" s="13"/>
      <c r="J34" s="13"/>
      <c r="K34" s="13"/>
      <c r="L34" s="31"/>
      <c r="M34" s="31"/>
    </row>
    <row r="35" spans="1:13" ht="18.75">
      <c r="A35" s="28"/>
      <c r="B35" s="41" t="s">
        <v>42</v>
      </c>
      <c r="C35" s="29"/>
      <c r="D35" s="73"/>
      <c r="E35" s="14"/>
      <c r="F35" s="13"/>
      <c r="G35" s="13"/>
      <c r="H35" s="13"/>
      <c r="I35" s="13"/>
      <c r="J35" s="13"/>
      <c r="K35" s="13"/>
      <c r="L35" s="31"/>
      <c r="M35" s="31"/>
    </row>
    <row r="36" spans="1:13" ht="18.75">
      <c r="A36" s="28"/>
      <c r="B36" s="41" t="s">
        <v>43</v>
      </c>
      <c r="C36" s="29"/>
      <c r="D36" s="73"/>
      <c r="E36" s="14"/>
      <c r="F36" s="13"/>
      <c r="G36" s="13"/>
      <c r="H36" s="13"/>
      <c r="I36" s="13"/>
      <c r="J36" s="13"/>
      <c r="K36" s="13"/>
      <c r="L36" s="31"/>
      <c r="M36" s="31"/>
    </row>
    <row r="37" spans="1:13" ht="18.75">
      <c r="A37" s="28"/>
      <c r="B37" s="41" t="s">
        <v>44</v>
      </c>
      <c r="C37" s="29"/>
      <c r="D37" s="73"/>
      <c r="E37" s="14"/>
      <c r="F37" s="13"/>
      <c r="G37" s="13"/>
      <c r="H37" s="13"/>
      <c r="I37" s="13"/>
      <c r="J37" s="13"/>
      <c r="K37" s="13"/>
      <c r="L37" s="31"/>
      <c r="M37" s="31"/>
    </row>
    <row r="38" spans="1:13" ht="18.75">
      <c r="A38" s="28"/>
      <c r="B38" s="41" t="s">
        <v>45</v>
      </c>
      <c r="C38" s="29"/>
      <c r="D38" s="73"/>
      <c r="E38" s="14"/>
      <c r="F38" s="13"/>
      <c r="G38" s="13"/>
      <c r="H38" s="13"/>
      <c r="I38" s="13"/>
      <c r="J38" s="13"/>
      <c r="K38" s="13"/>
      <c r="L38" s="31"/>
      <c r="M38" s="31"/>
    </row>
    <row r="39" spans="1:13" ht="18.75">
      <c r="A39" s="28"/>
      <c r="B39" s="41" t="s">
        <v>46</v>
      </c>
      <c r="C39" s="29"/>
      <c r="D39" s="73"/>
      <c r="E39" s="14"/>
      <c r="F39" s="13"/>
      <c r="G39" s="13"/>
      <c r="H39" s="13"/>
      <c r="I39" s="13"/>
      <c r="J39" s="13"/>
      <c r="K39" s="13"/>
      <c r="L39" s="31"/>
      <c r="M39" s="31"/>
    </row>
    <row r="40" spans="1:13" ht="18.75">
      <c r="A40" s="28"/>
      <c r="B40" s="41" t="s">
        <v>47</v>
      </c>
      <c r="C40" s="29"/>
      <c r="D40" s="73"/>
      <c r="E40" s="14"/>
      <c r="F40" s="13"/>
      <c r="G40" s="13"/>
      <c r="H40" s="13"/>
      <c r="I40" s="13"/>
      <c r="J40" s="13"/>
      <c r="K40" s="13"/>
      <c r="L40" s="31"/>
      <c r="M40" s="31"/>
    </row>
    <row r="41" spans="1:13" ht="18.75">
      <c r="A41" s="28"/>
      <c r="B41" s="41" t="s">
        <v>48</v>
      </c>
      <c r="C41" s="29"/>
      <c r="D41" s="73"/>
      <c r="E41" s="14"/>
      <c r="F41" s="13"/>
      <c r="G41" s="13"/>
      <c r="H41" s="13"/>
      <c r="I41" s="13"/>
      <c r="J41" s="13"/>
      <c r="K41" s="13"/>
      <c r="L41" s="31"/>
      <c r="M41" s="31"/>
    </row>
    <row r="42" spans="1:13" ht="18.75">
      <c r="A42" s="28"/>
      <c r="B42" s="41" t="s">
        <v>49</v>
      </c>
      <c r="C42" s="29"/>
      <c r="D42" s="73"/>
      <c r="E42" s="14"/>
      <c r="F42" s="13"/>
      <c r="G42" s="13"/>
      <c r="H42" s="13"/>
      <c r="I42" s="13"/>
      <c r="J42" s="13"/>
      <c r="K42" s="13"/>
      <c r="L42" s="31"/>
      <c r="M42" s="31"/>
    </row>
    <row r="43" spans="1:13" ht="18.75">
      <c r="A43" s="28"/>
      <c r="B43" s="41" t="s">
        <v>50</v>
      </c>
      <c r="C43" s="29"/>
      <c r="D43" s="73"/>
      <c r="E43" s="14"/>
      <c r="F43" s="13"/>
      <c r="G43" s="13"/>
      <c r="H43" s="13"/>
      <c r="I43" s="13"/>
      <c r="J43" s="13"/>
      <c r="K43" s="13"/>
      <c r="L43" s="31"/>
      <c r="M43" s="31"/>
    </row>
    <row r="44" spans="1:13" ht="18.75">
      <c r="A44" s="28"/>
      <c r="B44" s="41" t="s">
        <v>51</v>
      </c>
      <c r="C44" s="29"/>
      <c r="D44" s="73"/>
      <c r="E44" s="14"/>
      <c r="F44" s="13"/>
      <c r="G44" s="13"/>
      <c r="H44" s="13"/>
      <c r="I44" s="13"/>
      <c r="J44" s="13"/>
      <c r="K44" s="13"/>
      <c r="L44" s="31"/>
      <c r="M44" s="31"/>
    </row>
    <row r="45" spans="1:13" ht="18.75">
      <c r="A45" s="28"/>
      <c r="B45" s="41" t="s">
        <v>52</v>
      </c>
      <c r="C45" s="29"/>
      <c r="D45" s="73"/>
      <c r="E45" s="14"/>
      <c r="F45" s="13"/>
      <c r="G45" s="13"/>
      <c r="H45" s="13"/>
      <c r="I45" s="13"/>
      <c r="J45" s="13"/>
      <c r="K45" s="13"/>
      <c r="L45" s="31"/>
      <c r="M45" s="31"/>
    </row>
    <row r="46" spans="1:13" ht="18.75">
      <c r="A46" s="28"/>
      <c r="B46" s="41" t="s">
        <v>53</v>
      </c>
      <c r="C46" s="29"/>
      <c r="D46" s="73"/>
      <c r="E46" s="14"/>
      <c r="F46" s="13"/>
      <c r="G46" s="13"/>
      <c r="H46" s="13"/>
      <c r="I46" s="13"/>
      <c r="J46" s="13"/>
      <c r="K46" s="13"/>
      <c r="L46" s="31"/>
      <c r="M46" s="31"/>
    </row>
    <row r="47" spans="1:13" ht="18.75">
      <c r="A47" s="28"/>
      <c r="B47" s="41" t="s">
        <v>54</v>
      </c>
      <c r="C47" s="29"/>
      <c r="D47" s="73"/>
      <c r="E47" s="14"/>
      <c r="F47" s="13"/>
      <c r="G47" s="13"/>
      <c r="H47" s="13"/>
      <c r="I47" s="13"/>
      <c r="J47" s="13"/>
      <c r="K47" s="13"/>
      <c r="L47" s="31"/>
      <c r="M47" s="31"/>
    </row>
    <row r="48" spans="1:13" ht="18.75">
      <c r="A48" s="28"/>
      <c r="B48" s="41" t="s">
        <v>55</v>
      </c>
      <c r="C48" s="29"/>
      <c r="D48" s="73"/>
      <c r="E48" s="14"/>
      <c r="F48" s="13"/>
      <c r="G48" s="13"/>
      <c r="H48" s="13"/>
      <c r="I48" s="13"/>
      <c r="J48" s="13"/>
      <c r="K48" s="13"/>
      <c r="L48" s="31"/>
      <c r="M48" s="31"/>
    </row>
    <row r="49" spans="1:13" ht="18.75">
      <c r="A49" s="28"/>
      <c r="B49" s="41" t="s">
        <v>56</v>
      </c>
      <c r="C49" s="29"/>
      <c r="D49" s="73"/>
      <c r="E49" s="14"/>
      <c r="F49" s="13"/>
      <c r="G49" s="13"/>
      <c r="H49" s="13"/>
      <c r="I49" s="13"/>
      <c r="J49" s="13"/>
      <c r="K49" s="13"/>
      <c r="L49" s="31"/>
      <c r="M49" s="31"/>
    </row>
    <row r="50" spans="1:13" ht="18.75">
      <c r="A50" s="28"/>
      <c r="B50" s="41" t="s">
        <v>57</v>
      </c>
      <c r="C50" s="29"/>
      <c r="D50" s="73"/>
      <c r="E50" s="14"/>
      <c r="F50" s="13"/>
      <c r="G50" s="13"/>
      <c r="H50" s="13"/>
      <c r="I50" s="13"/>
      <c r="J50" s="13"/>
      <c r="K50" s="13"/>
      <c r="L50" s="31"/>
      <c r="M50" s="31"/>
    </row>
    <row r="51" spans="1:13" ht="18.75">
      <c r="A51" s="28"/>
      <c r="B51" s="41" t="s">
        <v>58</v>
      </c>
      <c r="C51" s="29"/>
      <c r="D51" s="73"/>
      <c r="E51" s="14"/>
      <c r="F51" s="13"/>
      <c r="G51" s="13"/>
      <c r="H51" s="13"/>
      <c r="I51" s="13"/>
      <c r="J51" s="13"/>
      <c r="K51" s="13"/>
      <c r="L51" s="31"/>
      <c r="M51" s="31"/>
    </row>
    <row r="52" spans="1:13" ht="24.75" customHeight="1">
      <c r="A52" s="28"/>
      <c r="B52" s="41" t="s">
        <v>59</v>
      </c>
      <c r="C52" s="29"/>
      <c r="D52" s="73"/>
      <c r="E52" s="14"/>
      <c r="F52" s="13"/>
      <c r="G52" s="13"/>
      <c r="H52" s="13"/>
      <c r="I52" s="13"/>
      <c r="J52" s="13"/>
      <c r="K52" s="13"/>
      <c r="L52" s="31"/>
      <c r="M52" s="31"/>
    </row>
    <row r="53" spans="1:13" ht="39.75" customHeight="1">
      <c r="A53" s="28"/>
      <c r="B53" s="41" t="s">
        <v>60</v>
      </c>
      <c r="C53" s="29"/>
      <c r="D53" s="73"/>
      <c r="E53" s="14"/>
      <c r="F53" s="13"/>
      <c r="G53" s="13"/>
      <c r="H53" s="13"/>
      <c r="I53" s="13"/>
      <c r="J53" s="13"/>
      <c r="K53" s="13"/>
      <c r="L53" s="31"/>
      <c r="M53" s="31"/>
    </row>
    <row r="54" spans="1:13" ht="64.5" customHeight="1">
      <c r="A54" s="45"/>
      <c r="B54" s="75" t="s">
        <v>219</v>
      </c>
      <c r="C54" s="29"/>
      <c r="D54" s="37">
        <f>SUM(D55:D88)</f>
        <v>7</v>
      </c>
      <c r="E54" s="36"/>
      <c r="F54" s="10"/>
      <c r="G54" s="10"/>
      <c r="H54" s="10"/>
      <c r="I54" s="10"/>
      <c r="J54" s="10"/>
      <c r="K54" s="10"/>
      <c r="L54" s="31"/>
      <c r="M54" s="31"/>
    </row>
    <row r="55" spans="1:13" ht="20.25" customHeight="1">
      <c r="A55" s="28"/>
      <c r="B55" s="41" t="s">
        <v>27</v>
      </c>
      <c r="C55" s="29"/>
      <c r="D55" s="73"/>
      <c r="E55" s="14"/>
      <c r="F55" s="13"/>
      <c r="G55" s="13"/>
      <c r="H55" s="13"/>
      <c r="I55" s="13"/>
      <c r="J55" s="13"/>
      <c r="K55" s="13"/>
      <c r="L55" s="31"/>
      <c r="M55" s="31"/>
    </row>
    <row r="56" spans="1:13" ht="20.25" customHeight="1">
      <c r="A56" s="28"/>
      <c r="B56" s="41" t="s">
        <v>28</v>
      </c>
      <c r="C56" s="29"/>
      <c r="D56" s="73"/>
      <c r="E56" s="14"/>
      <c r="F56" s="13"/>
      <c r="G56" s="13"/>
      <c r="H56" s="13"/>
      <c r="I56" s="13"/>
      <c r="J56" s="13"/>
      <c r="K56" s="13"/>
      <c r="L56" s="31"/>
      <c r="M56" s="31"/>
    </row>
    <row r="57" spans="1:13" ht="20.25" customHeight="1">
      <c r="A57" s="28"/>
      <c r="B57" s="42" t="s">
        <v>29</v>
      </c>
      <c r="C57" s="29"/>
      <c r="D57" s="73"/>
      <c r="E57" s="14"/>
      <c r="F57" s="13"/>
      <c r="G57" s="13"/>
      <c r="H57" s="13"/>
      <c r="I57" s="13"/>
      <c r="J57" s="13"/>
      <c r="K57" s="13"/>
      <c r="L57" s="31"/>
      <c r="M57" s="31"/>
    </row>
    <row r="58" spans="1:13" ht="20.25" customHeight="1">
      <c r="A58" s="28"/>
      <c r="B58" s="41" t="s">
        <v>30</v>
      </c>
      <c r="C58" s="29"/>
      <c r="D58" s="73"/>
      <c r="E58" s="14"/>
      <c r="F58" s="13"/>
      <c r="G58" s="13"/>
      <c r="H58" s="13"/>
      <c r="I58" s="13"/>
      <c r="J58" s="13"/>
      <c r="K58" s="13"/>
      <c r="L58" s="31"/>
      <c r="M58" s="31"/>
    </row>
    <row r="59" spans="1:13" ht="20.25" customHeight="1">
      <c r="A59" s="28"/>
      <c r="B59" s="41" t="s">
        <v>31</v>
      </c>
      <c r="C59" s="29"/>
      <c r="D59" s="73">
        <v>1</v>
      </c>
      <c r="E59" s="14"/>
      <c r="F59" s="13"/>
      <c r="G59" s="13"/>
      <c r="H59" s="13"/>
      <c r="I59" s="13"/>
      <c r="J59" s="13"/>
      <c r="K59" s="13"/>
      <c r="L59" s="31"/>
      <c r="M59" s="31"/>
    </row>
    <row r="60" spans="1:13" ht="20.25" customHeight="1">
      <c r="A60" s="28"/>
      <c r="B60" s="41" t="s">
        <v>32</v>
      </c>
      <c r="C60" s="29"/>
      <c r="D60" s="73">
        <v>0</v>
      </c>
      <c r="E60" s="14">
        <v>43555</v>
      </c>
      <c r="F60" s="13"/>
      <c r="G60" s="13"/>
      <c r="H60" s="13"/>
      <c r="I60" s="13"/>
      <c r="J60" s="13"/>
      <c r="K60" s="13"/>
      <c r="L60" s="31"/>
      <c r="M60" s="31"/>
    </row>
    <row r="61" spans="1:13" ht="20.25" customHeight="1">
      <c r="A61" s="28"/>
      <c r="B61" s="41" t="s">
        <v>33</v>
      </c>
      <c r="C61" s="29"/>
      <c r="D61" s="73"/>
      <c r="E61" s="14"/>
      <c r="F61" s="13"/>
      <c r="G61" s="13"/>
      <c r="H61" s="13"/>
      <c r="I61" s="13"/>
      <c r="J61" s="13"/>
      <c r="K61" s="13"/>
      <c r="L61" s="31"/>
      <c r="M61" s="31"/>
    </row>
    <row r="62" spans="1:13" ht="20.25" customHeight="1">
      <c r="A62" s="28"/>
      <c r="B62" s="41" t="s">
        <v>34</v>
      </c>
      <c r="C62" s="29"/>
      <c r="D62" s="73"/>
      <c r="E62" s="14"/>
      <c r="F62" s="13"/>
      <c r="G62" s="13"/>
      <c r="H62" s="13"/>
      <c r="I62" s="13"/>
      <c r="J62" s="13"/>
      <c r="K62" s="13"/>
      <c r="L62" s="31"/>
      <c r="M62" s="31"/>
    </row>
    <row r="63" spans="1:13" ht="20.25" customHeight="1">
      <c r="A63" s="28"/>
      <c r="B63" s="41" t="s">
        <v>35</v>
      </c>
      <c r="C63" s="29"/>
      <c r="D63" s="73">
        <v>1</v>
      </c>
      <c r="E63" s="14"/>
      <c r="F63" s="13"/>
      <c r="G63" s="13"/>
      <c r="H63" s="13"/>
      <c r="I63" s="13"/>
      <c r="J63" s="13"/>
      <c r="K63" s="13"/>
      <c r="L63" s="31"/>
      <c r="M63" s="31"/>
    </row>
    <row r="64" spans="1:13" ht="20.25" customHeight="1">
      <c r="A64" s="28"/>
      <c r="B64" s="41" t="s">
        <v>36</v>
      </c>
      <c r="C64" s="29"/>
      <c r="D64" s="73"/>
      <c r="E64" s="14"/>
      <c r="F64" s="13"/>
      <c r="G64" s="13"/>
      <c r="H64" s="13"/>
      <c r="I64" s="13"/>
      <c r="J64" s="13"/>
      <c r="K64" s="13"/>
      <c r="L64" s="31"/>
      <c r="M64" s="31"/>
    </row>
    <row r="65" spans="1:13" ht="20.25" customHeight="1">
      <c r="A65" s="28"/>
      <c r="B65" s="41" t="s">
        <v>37</v>
      </c>
      <c r="C65" s="29"/>
      <c r="D65" s="73"/>
      <c r="E65" s="14"/>
      <c r="F65" s="13"/>
      <c r="G65" s="13"/>
      <c r="H65" s="13"/>
      <c r="I65" s="13"/>
      <c r="J65" s="13"/>
      <c r="K65" s="13"/>
      <c r="L65" s="31"/>
      <c r="M65" s="31"/>
    </row>
    <row r="66" spans="1:13" ht="20.25" customHeight="1">
      <c r="A66" s="28"/>
      <c r="B66" s="42" t="s">
        <v>38</v>
      </c>
      <c r="C66" s="29"/>
      <c r="D66" s="73"/>
      <c r="E66" s="14"/>
      <c r="F66" s="13"/>
      <c r="G66" s="13"/>
      <c r="H66" s="13"/>
      <c r="I66" s="13"/>
      <c r="J66" s="13"/>
      <c r="K66" s="13"/>
      <c r="L66" s="31"/>
      <c r="M66" s="31"/>
    </row>
    <row r="67" spans="1:13" ht="20.25" customHeight="1">
      <c r="A67" s="28"/>
      <c r="B67" s="41" t="s">
        <v>39</v>
      </c>
      <c r="C67" s="29"/>
      <c r="D67" s="73"/>
      <c r="E67" s="14"/>
      <c r="F67" s="13"/>
      <c r="G67" s="13"/>
      <c r="H67" s="13"/>
      <c r="I67" s="13"/>
      <c r="J67" s="13"/>
      <c r="K67" s="13"/>
      <c r="L67" s="31"/>
      <c r="M67" s="31"/>
    </row>
    <row r="68" spans="1:13" ht="20.25" customHeight="1">
      <c r="A68" s="28"/>
      <c r="B68" s="41" t="s">
        <v>40</v>
      </c>
      <c r="C68" s="29"/>
      <c r="D68" s="73"/>
      <c r="E68" s="14"/>
      <c r="F68" s="13"/>
      <c r="G68" s="13"/>
      <c r="H68" s="13"/>
      <c r="I68" s="13"/>
      <c r="J68" s="13"/>
      <c r="K68" s="13"/>
      <c r="L68" s="31"/>
      <c r="M68" s="31"/>
    </row>
    <row r="69" spans="1:13" ht="20.25" customHeight="1">
      <c r="A69" s="28"/>
      <c r="B69" s="41" t="s">
        <v>41</v>
      </c>
      <c r="C69" s="29"/>
      <c r="D69" s="73">
        <v>1</v>
      </c>
      <c r="E69" s="14"/>
      <c r="F69" s="13"/>
      <c r="G69" s="13"/>
      <c r="H69" s="13"/>
      <c r="I69" s="13"/>
      <c r="J69" s="13"/>
      <c r="K69" s="13"/>
      <c r="L69" s="31"/>
      <c r="M69" s="31"/>
    </row>
    <row r="70" spans="1:13" ht="20.25" customHeight="1">
      <c r="A70" s="28"/>
      <c r="B70" s="41" t="s">
        <v>42</v>
      </c>
      <c r="C70" s="29"/>
      <c r="D70" s="73"/>
      <c r="E70" s="14"/>
      <c r="F70" s="13"/>
      <c r="G70" s="13"/>
      <c r="H70" s="13"/>
      <c r="I70" s="13"/>
      <c r="J70" s="13"/>
      <c r="K70" s="13"/>
      <c r="L70" s="31"/>
      <c r="M70" s="31"/>
    </row>
    <row r="71" spans="1:13" ht="20.25" customHeight="1">
      <c r="A71" s="28"/>
      <c r="B71" s="41" t="s">
        <v>43</v>
      </c>
      <c r="C71" s="29"/>
      <c r="D71" s="73"/>
      <c r="E71" s="14"/>
      <c r="F71" s="13"/>
      <c r="G71" s="13"/>
      <c r="H71" s="13"/>
      <c r="I71" s="13"/>
      <c r="J71" s="13"/>
      <c r="K71" s="13"/>
      <c r="L71" s="31"/>
      <c r="M71" s="31"/>
    </row>
    <row r="72" spans="1:13" ht="20.25" customHeight="1">
      <c r="A72" s="28"/>
      <c r="B72" s="41" t="s">
        <v>44</v>
      </c>
      <c r="C72" s="29"/>
      <c r="D72" s="73"/>
      <c r="E72" s="14"/>
      <c r="F72" s="13"/>
      <c r="G72" s="13"/>
      <c r="H72" s="13"/>
      <c r="I72" s="13"/>
      <c r="J72" s="13"/>
      <c r="K72" s="13"/>
      <c r="L72" s="31"/>
      <c r="M72" s="31"/>
    </row>
    <row r="73" spans="1:13" ht="20.25" customHeight="1">
      <c r="A73" s="28"/>
      <c r="B73" s="41" t="s">
        <v>45</v>
      </c>
      <c r="C73" s="29"/>
      <c r="D73" s="73"/>
      <c r="E73" s="14"/>
      <c r="F73" s="13"/>
      <c r="G73" s="13"/>
      <c r="H73" s="13"/>
      <c r="I73" s="13"/>
      <c r="J73" s="13"/>
      <c r="K73" s="13"/>
      <c r="L73" s="31"/>
      <c r="M73" s="31"/>
    </row>
    <row r="74" spans="1:13" ht="20.25" customHeight="1">
      <c r="A74" s="28"/>
      <c r="B74" s="41" t="s">
        <v>46</v>
      </c>
      <c r="C74" s="29"/>
      <c r="D74" s="73"/>
      <c r="E74" s="14"/>
      <c r="F74" s="13"/>
      <c r="G74" s="13"/>
      <c r="H74" s="13"/>
      <c r="I74" s="13"/>
      <c r="J74" s="13"/>
      <c r="K74" s="13"/>
      <c r="L74" s="31"/>
      <c r="M74" s="31"/>
    </row>
    <row r="75" spans="1:13" ht="20.25" customHeight="1">
      <c r="A75" s="28"/>
      <c r="B75" s="41" t="s">
        <v>47</v>
      </c>
      <c r="C75" s="29"/>
      <c r="D75" s="73"/>
      <c r="E75" s="14"/>
      <c r="F75" s="13"/>
      <c r="G75" s="13"/>
      <c r="H75" s="13"/>
      <c r="I75" s="13"/>
      <c r="J75" s="13"/>
      <c r="K75" s="13"/>
      <c r="L75" s="31"/>
      <c r="M75" s="31"/>
    </row>
    <row r="76" spans="1:13" ht="20.25" customHeight="1">
      <c r="A76" s="28"/>
      <c r="B76" s="41" t="s">
        <v>48</v>
      </c>
      <c r="C76" s="29"/>
      <c r="D76" s="73"/>
      <c r="E76" s="14"/>
      <c r="F76" s="13"/>
      <c r="G76" s="13"/>
      <c r="H76" s="13"/>
      <c r="I76" s="13"/>
      <c r="J76" s="13"/>
      <c r="K76" s="13"/>
      <c r="L76" s="31"/>
      <c r="M76" s="31"/>
    </row>
    <row r="77" spans="1:13" ht="20.25" customHeight="1">
      <c r="A77" s="28"/>
      <c r="B77" s="41" t="s">
        <v>49</v>
      </c>
      <c r="C77" s="29"/>
      <c r="D77" s="73">
        <v>1</v>
      </c>
      <c r="E77" s="14"/>
      <c r="F77" s="13"/>
      <c r="G77" s="13"/>
      <c r="H77" s="13"/>
      <c r="I77" s="13"/>
      <c r="J77" s="13"/>
      <c r="K77" s="13"/>
      <c r="L77" s="31"/>
      <c r="M77" s="31"/>
    </row>
    <row r="78" spans="1:13" ht="20.25" customHeight="1">
      <c r="A78" s="28"/>
      <c r="B78" s="41" t="s">
        <v>50</v>
      </c>
      <c r="C78" s="29"/>
      <c r="D78" s="73"/>
      <c r="E78" s="14"/>
      <c r="F78" s="13"/>
      <c r="G78" s="13"/>
      <c r="H78" s="13"/>
      <c r="I78" s="13"/>
      <c r="J78" s="13"/>
      <c r="K78" s="13"/>
      <c r="L78" s="31"/>
      <c r="M78" s="31"/>
    </row>
    <row r="79" spans="1:13" ht="20.25" customHeight="1">
      <c r="A79" s="28"/>
      <c r="B79" s="41" t="s">
        <v>51</v>
      </c>
      <c r="C79" s="29"/>
      <c r="D79" s="73"/>
      <c r="E79" s="14"/>
      <c r="F79" s="13"/>
      <c r="G79" s="13"/>
      <c r="H79" s="13"/>
      <c r="I79" s="13"/>
      <c r="J79" s="13"/>
      <c r="K79" s="13"/>
      <c r="L79" s="31"/>
      <c r="M79" s="31"/>
    </row>
    <row r="80" spans="1:13" ht="20.25" customHeight="1">
      <c r="A80" s="28"/>
      <c r="B80" s="41" t="s">
        <v>52</v>
      </c>
      <c r="C80" s="29"/>
      <c r="D80" s="73">
        <v>1</v>
      </c>
      <c r="E80" s="14"/>
      <c r="F80" s="13"/>
      <c r="G80" s="13"/>
      <c r="H80" s="13"/>
      <c r="I80" s="13"/>
      <c r="J80" s="13"/>
      <c r="K80" s="13"/>
      <c r="L80" s="85"/>
      <c r="M80" s="74"/>
    </row>
    <row r="81" spans="1:13" ht="20.25" customHeight="1">
      <c r="A81" s="28"/>
      <c r="B81" s="41" t="s">
        <v>53</v>
      </c>
      <c r="C81" s="29"/>
      <c r="D81" s="73"/>
      <c r="E81" s="14"/>
      <c r="F81" s="13"/>
      <c r="G81" s="13"/>
      <c r="H81" s="13"/>
      <c r="I81" s="13"/>
      <c r="J81" s="13"/>
      <c r="K81" s="13"/>
      <c r="L81" s="85"/>
      <c r="M81" s="74"/>
    </row>
    <row r="82" spans="1:13" ht="20.25" customHeight="1">
      <c r="A82" s="28"/>
      <c r="B82" s="41" t="s">
        <v>54</v>
      </c>
      <c r="C82" s="29"/>
      <c r="D82" s="73"/>
      <c r="E82" s="14"/>
      <c r="F82" s="13"/>
      <c r="G82" s="13"/>
      <c r="H82" s="13"/>
      <c r="I82" s="13"/>
      <c r="J82" s="13"/>
      <c r="K82" s="13"/>
      <c r="L82" s="85"/>
      <c r="M82" s="74"/>
    </row>
    <row r="83" spans="1:13" ht="20.25" customHeight="1">
      <c r="A83" s="28"/>
      <c r="B83" s="41" t="s">
        <v>55</v>
      </c>
      <c r="C83" s="29"/>
      <c r="D83" s="73"/>
      <c r="E83" s="14"/>
      <c r="F83" s="13"/>
      <c r="G83" s="13"/>
      <c r="H83" s="13"/>
      <c r="I83" s="13"/>
      <c r="J83" s="13"/>
      <c r="K83" s="13"/>
      <c r="L83" s="85"/>
      <c r="M83" s="74"/>
    </row>
    <row r="84" spans="1:13" ht="20.25" customHeight="1">
      <c r="A84" s="28"/>
      <c r="B84" s="41" t="s">
        <v>56</v>
      </c>
      <c r="C84" s="29"/>
      <c r="D84" s="73"/>
      <c r="E84" s="14"/>
      <c r="F84" s="13"/>
      <c r="G84" s="13"/>
      <c r="H84" s="13"/>
      <c r="I84" s="13"/>
      <c r="J84" s="13"/>
      <c r="K84" s="13"/>
      <c r="L84" s="85"/>
      <c r="M84" s="74"/>
    </row>
    <row r="85" spans="1:13" ht="20.25" customHeight="1">
      <c r="A85" s="28"/>
      <c r="B85" s="41" t="s">
        <v>57</v>
      </c>
      <c r="C85" s="29"/>
      <c r="D85" s="73"/>
      <c r="E85" s="14"/>
      <c r="F85" s="13"/>
      <c r="G85" s="13"/>
      <c r="H85" s="13"/>
      <c r="I85" s="13"/>
      <c r="J85" s="13"/>
      <c r="K85" s="13"/>
      <c r="L85" s="85"/>
      <c r="M85" s="74"/>
    </row>
    <row r="86" spans="1:13" ht="20.25" customHeight="1">
      <c r="A86" s="28"/>
      <c r="B86" s="41" t="s">
        <v>58</v>
      </c>
      <c r="C86" s="29"/>
      <c r="D86" s="73">
        <v>1</v>
      </c>
      <c r="E86" s="14"/>
      <c r="F86" s="13"/>
      <c r="G86" s="13"/>
      <c r="H86" s="13"/>
      <c r="I86" s="13"/>
      <c r="J86" s="13"/>
      <c r="K86" s="13"/>
      <c r="L86" s="85"/>
      <c r="M86" s="74"/>
    </row>
    <row r="87" spans="1:13" ht="20.25" customHeight="1">
      <c r="A87" s="28"/>
      <c r="B87" s="41" t="s">
        <v>59</v>
      </c>
      <c r="C87" s="29"/>
      <c r="D87" s="73"/>
      <c r="E87" s="14"/>
      <c r="F87" s="13"/>
      <c r="G87" s="13"/>
      <c r="H87" s="13"/>
      <c r="I87" s="13"/>
      <c r="J87" s="13"/>
      <c r="K87" s="13"/>
      <c r="L87" s="85"/>
      <c r="M87" s="74"/>
    </row>
    <row r="88" spans="1:13" ht="20.25" customHeight="1">
      <c r="A88" s="28"/>
      <c r="B88" s="41" t="s">
        <v>60</v>
      </c>
      <c r="C88" s="29"/>
      <c r="D88" s="73">
        <v>1</v>
      </c>
      <c r="E88" s="14"/>
      <c r="F88" s="13"/>
      <c r="G88" s="13"/>
      <c r="H88" s="13"/>
      <c r="I88" s="13"/>
      <c r="J88" s="13"/>
      <c r="K88" s="13"/>
      <c r="L88" s="85"/>
      <c r="M88" s="74"/>
    </row>
    <row r="89" spans="1:13" ht="19.5">
      <c r="A89" s="90" t="s">
        <v>347</v>
      </c>
      <c r="B89" s="91"/>
      <c r="C89" s="91"/>
      <c r="D89" s="91"/>
      <c r="E89" s="91"/>
      <c r="F89" s="91"/>
      <c r="G89" s="91"/>
      <c r="H89" s="91"/>
      <c r="I89" s="91"/>
      <c r="J89" s="91"/>
      <c r="K89" s="92"/>
      <c r="L89" s="31"/>
      <c r="M89" s="31"/>
    </row>
    <row r="90" spans="1:13" ht="56.25">
      <c r="A90" s="1" t="s">
        <v>248</v>
      </c>
      <c r="B90" s="2" t="s">
        <v>348</v>
      </c>
      <c r="C90" s="10"/>
      <c r="D90" s="13">
        <v>0</v>
      </c>
      <c r="E90" s="14" t="s">
        <v>343</v>
      </c>
      <c r="F90" s="13">
        <v>0</v>
      </c>
      <c r="G90" s="13">
        <v>50</v>
      </c>
      <c r="H90" s="13">
        <v>100</v>
      </c>
      <c r="I90" s="13">
        <v>150</v>
      </c>
      <c r="J90" s="13">
        <v>200</v>
      </c>
      <c r="K90" s="13">
        <v>250</v>
      </c>
      <c r="L90" s="31"/>
      <c r="M90" s="31"/>
    </row>
    <row r="91" spans="1:13" ht="56.25">
      <c r="A91" s="1" t="s">
        <v>244</v>
      </c>
      <c r="B91" s="11" t="s">
        <v>349</v>
      </c>
      <c r="C91" s="10"/>
      <c r="D91" s="13">
        <v>0</v>
      </c>
      <c r="E91" s="14" t="s">
        <v>343</v>
      </c>
      <c r="F91" s="13">
        <v>0</v>
      </c>
      <c r="G91" s="13">
        <v>1</v>
      </c>
      <c r="H91" s="13">
        <v>1</v>
      </c>
      <c r="I91" s="13">
        <v>2</v>
      </c>
      <c r="J91" s="13">
        <v>2</v>
      </c>
      <c r="K91" s="13">
        <v>3</v>
      </c>
      <c r="L91" s="31"/>
      <c r="M91" s="31"/>
    </row>
    <row r="92" spans="1:13" ht="37.5">
      <c r="A92" s="1" t="s">
        <v>239</v>
      </c>
      <c r="B92" s="11" t="s">
        <v>350</v>
      </c>
      <c r="C92" s="10"/>
      <c r="D92" s="13">
        <v>0</v>
      </c>
      <c r="E92" s="14" t="s">
        <v>343</v>
      </c>
      <c r="F92" s="13">
        <v>0</v>
      </c>
      <c r="G92" s="13">
        <v>5</v>
      </c>
      <c r="H92" s="13">
        <v>10</v>
      </c>
      <c r="I92" s="13">
        <v>15</v>
      </c>
      <c r="J92" s="13">
        <v>20</v>
      </c>
      <c r="K92" s="13">
        <v>25</v>
      </c>
      <c r="L92" s="31"/>
      <c r="M92" s="31"/>
    </row>
    <row r="93" spans="1:13" ht="19.5">
      <c r="A93" s="90" t="s">
        <v>351</v>
      </c>
      <c r="B93" s="91"/>
      <c r="C93" s="91"/>
      <c r="D93" s="91"/>
      <c r="E93" s="91"/>
      <c r="F93" s="91"/>
      <c r="G93" s="91"/>
      <c r="H93" s="91"/>
      <c r="I93" s="91"/>
      <c r="J93" s="91"/>
      <c r="K93" s="92"/>
      <c r="L93" s="31"/>
      <c r="M93" s="31"/>
    </row>
    <row r="94" spans="1:13" ht="37.5">
      <c r="A94" s="1" t="s">
        <v>248</v>
      </c>
      <c r="B94" s="2" t="s">
        <v>352</v>
      </c>
      <c r="C94" s="10"/>
      <c r="D94" s="13">
        <v>1</v>
      </c>
      <c r="E94" s="14" t="s">
        <v>343</v>
      </c>
      <c r="F94" s="13">
        <v>1</v>
      </c>
      <c r="G94" s="13">
        <v>1</v>
      </c>
      <c r="H94" s="13">
        <v>1</v>
      </c>
      <c r="I94" s="13">
        <v>2</v>
      </c>
      <c r="J94" s="13">
        <v>3</v>
      </c>
      <c r="K94" s="13">
        <v>4</v>
      </c>
      <c r="L94" s="31"/>
      <c r="M94" s="31"/>
    </row>
    <row r="95" spans="1:13" ht="9" customHeight="1">
      <c r="A95" s="31"/>
      <c r="B95" s="31"/>
      <c r="C95" s="31"/>
      <c r="D95" s="31"/>
      <c r="E95" s="31"/>
      <c r="F95" s="31"/>
      <c r="G95" s="31"/>
      <c r="H95" s="31"/>
      <c r="I95" s="31"/>
      <c r="J95" s="31"/>
      <c r="K95" s="31"/>
      <c r="L95" s="31"/>
      <c r="M95" s="31"/>
    </row>
    <row r="96" spans="1:13" ht="18.75">
      <c r="A96" s="101" t="s">
        <v>276</v>
      </c>
      <c r="B96" s="102"/>
      <c r="C96" s="102"/>
      <c r="D96" s="102"/>
      <c r="E96" s="102"/>
      <c r="F96" s="102"/>
      <c r="G96" s="102"/>
      <c r="H96" s="102"/>
      <c r="I96" s="102"/>
      <c r="J96" s="102"/>
      <c r="K96" s="102"/>
      <c r="L96" s="102"/>
      <c r="M96" s="103"/>
    </row>
    <row r="97" spans="1:13" ht="18.75">
      <c r="A97" s="108" t="s">
        <v>233</v>
      </c>
      <c r="B97" s="106" t="s">
        <v>294</v>
      </c>
      <c r="C97" s="5"/>
      <c r="D97" s="108" t="s">
        <v>272</v>
      </c>
      <c r="E97" s="106" t="s">
        <v>271</v>
      </c>
      <c r="F97" s="108" t="s">
        <v>290</v>
      </c>
      <c r="G97" s="110" t="s">
        <v>275</v>
      </c>
      <c r="H97" s="111"/>
      <c r="I97" s="111"/>
      <c r="J97" s="111"/>
      <c r="K97" s="111"/>
      <c r="L97" s="111"/>
      <c r="M97" s="112"/>
    </row>
    <row r="98" spans="1:13" ht="19.5" thickBot="1">
      <c r="A98" s="109"/>
      <c r="B98" s="107"/>
      <c r="C98" s="3"/>
      <c r="D98" s="109"/>
      <c r="E98" s="107"/>
      <c r="F98" s="109"/>
      <c r="G98" s="7" t="s">
        <v>281</v>
      </c>
      <c r="H98" s="7" t="s">
        <v>282</v>
      </c>
      <c r="I98" s="3" t="s">
        <v>283</v>
      </c>
      <c r="J98" s="3" t="s">
        <v>284</v>
      </c>
      <c r="K98" s="3" t="s">
        <v>285</v>
      </c>
      <c r="L98" s="3" t="s">
        <v>286</v>
      </c>
      <c r="M98" s="3" t="s">
        <v>274</v>
      </c>
    </row>
    <row r="99" spans="1:13" ht="112.5">
      <c r="A99" s="115" t="s">
        <v>340</v>
      </c>
      <c r="B99" s="116"/>
      <c r="C99" s="116"/>
      <c r="D99" s="116"/>
      <c r="E99" s="116"/>
      <c r="F99" s="116"/>
      <c r="G99" s="20" t="s">
        <v>342</v>
      </c>
      <c r="H99" s="20" t="s">
        <v>342</v>
      </c>
      <c r="I99" s="20" t="s">
        <v>342</v>
      </c>
      <c r="J99" s="20" t="s">
        <v>342</v>
      </c>
      <c r="K99" s="20" t="s">
        <v>342</v>
      </c>
      <c r="L99" s="20" t="s">
        <v>342</v>
      </c>
      <c r="M99" s="21" t="s">
        <v>342</v>
      </c>
    </row>
    <row r="100" spans="1:13" ht="18.75">
      <c r="A100" s="132" t="s">
        <v>242</v>
      </c>
      <c r="B100" s="95" t="s">
        <v>223</v>
      </c>
      <c r="C100" s="8"/>
      <c r="D100" s="114" t="s">
        <v>220</v>
      </c>
      <c r="E100" s="114" t="s">
        <v>225</v>
      </c>
      <c r="F100" s="9" t="s">
        <v>274</v>
      </c>
      <c r="G100" s="82">
        <f>SUM(G101:G103)</f>
        <v>0.7</v>
      </c>
      <c r="H100" s="18">
        <f>SUM(H101:H103)</f>
        <v>0</v>
      </c>
      <c r="I100" s="18">
        <v>0</v>
      </c>
      <c r="J100" s="18">
        <v>0</v>
      </c>
      <c r="K100" s="18">
        <v>0</v>
      </c>
      <c r="L100" s="18">
        <v>0</v>
      </c>
      <c r="M100" s="18">
        <v>0</v>
      </c>
    </row>
    <row r="101" spans="1:13" ht="37.5">
      <c r="A101" s="132"/>
      <c r="B101" s="95"/>
      <c r="C101" s="8"/>
      <c r="D101" s="114"/>
      <c r="E101" s="114"/>
      <c r="F101" s="9" t="s">
        <v>291</v>
      </c>
      <c r="G101" s="78">
        <v>0</v>
      </c>
      <c r="H101" s="18">
        <v>0</v>
      </c>
      <c r="I101" s="18">
        <v>0</v>
      </c>
      <c r="J101" s="18">
        <v>0</v>
      </c>
      <c r="K101" s="18">
        <v>0</v>
      </c>
      <c r="L101" s="18">
        <v>0</v>
      </c>
      <c r="M101" s="18">
        <v>0</v>
      </c>
    </row>
    <row r="102" spans="1:13" ht="37.5">
      <c r="A102" s="132"/>
      <c r="B102" s="95"/>
      <c r="C102" s="8"/>
      <c r="D102" s="114"/>
      <c r="E102" s="114"/>
      <c r="F102" s="9" t="s">
        <v>292</v>
      </c>
      <c r="G102" s="31">
        <v>0</v>
      </c>
      <c r="H102" s="31">
        <v>0</v>
      </c>
      <c r="I102" s="31">
        <v>0</v>
      </c>
      <c r="J102" s="31">
        <v>0</v>
      </c>
      <c r="K102" s="31">
        <v>0</v>
      </c>
      <c r="L102" s="31">
        <v>0</v>
      </c>
      <c r="M102" s="31">
        <v>0</v>
      </c>
    </row>
    <row r="103" spans="1:13" ht="51" customHeight="1">
      <c r="A103" s="132"/>
      <c r="B103" s="95"/>
      <c r="C103" s="8"/>
      <c r="D103" s="114"/>
      <c r="E103" s="114"/>
      <c r="F103" s="9" t="s">
        <v>293</v>
      </c>
      <c r="G103" s="78">
        <v>0.7</v>
      </c>
      <c r="H103" s="18">
        <v>0</v>
      </c>
      <c r="I103" s="18">
        <v>0</v>
      </c>
      <c r="J103" s="18">
        <v>0</v>
      </c>
      <c r="K103" s="18">
        <v>0</v>
      </c>
      <c r="L103" s="18">
        <v>0</v>
      </c>
      <c r="M103" s="18">
        <v>0</v>
      </c>
    </row>
    <row r="104" spans="1:13" ht="18" hidden="1" customHeight="1">
      <c r="A104" s="132" t="s">
        <v>243</v>
      </c>
      <c r="B104" s="95" t="s">
        <v>231</v>
      </c>
      <c r="C104" s="8"/>
      <c r="D104" s="114" t="s">
        <v>221</v>
      </c>
      <c r="E104" s="114" t="s">
        <v>225</v>
      </c>
      <c r="F104" s="9" t="s">
        <v>274</v>
      </c>
      <c r="G104" s="18">
        <v>0</v>
      </c>
      <c r="H104" s="18">
        <v>0</v>
      </c>
      <c r="I104" s="18">
        <v>0</v>
      </c>
      <c r="J104" s="18">
        <v>0</v>
      </c>
      <c r="K104" s="18">
        <v>0</v>
      </c>
      <c r="L104" s="18">
        <v>0</v>
      </c>
      <c r="M104" s="19">
        <v>0</v>
      </c>
    </row>
    <row r="105" spans="1:13" ht="18" customHeight="1">
      <c r="A105" s="132"/>
      <c r="B105" s="95"/>
      <c r="C105" s="8"/>
      <c r="D105" s="114"/>
      <c r="E105" s="114"/>
      <c r="F105" s="9" t="s">
        <v>274</v>
      </c>
      <c r="G105" s="18">
        <f>SUM(G106:G108)</f>
        <v>0</v>
      </c>
      <c r="H105" s="18">
        <v>2.2999999999999998</v>
      </c>
      <c r="I105" s="18">
        <v>0</v>
      </c>
      <c r="J105" s="18">
        <v>0</v>
      </c>
      <c r="K105" s="18">
        <v>0</v>
      </c>
      <c r="L105" s="18">
        <v>0</v>
      </c>
      <c r="M105" s="18">
        <v>0</v>
      </c>
    </row>
    <row r="106" spans="1:13" ht="37.5">
      <c r="A106" s="132"/>
      <c r="B106" s="95"/>
      <c r="C106" s="8"/>
      <c r="D106" s="114"/>
      <c r="E106" s="114"/>
      <c r="F106" s="9" t="s">
        <v>291</v>
      </c>
      <c r="G106" s="18">
        <v>0</v>
      </c>
      <c r="H106" s="81">
        <v>2</v>
      </c>
      <c r="I106" s="18">
        <v>0</v>
      </c>
      <c r="J106" s="18">
        <v>0</v>
      </c>
      <c r="K106" s="18">
        <v>0</v>
      </c>
      <c r="L106" s="18">
        <v>0</v>
      </c>
      <c r="M106" s="18">
        <v>0</v>
      </c>
    </row>
    <row r="107" spans="1:13" ht="37.5">
      <c r="A107" s="132"/>
      <c r="B107" s="95"/>
      <c r="C107" s="8"/>
      <c r="D107" s="114"/>
      <c r="E107" s="114"/>
      <c r="F107" s="9" t="s">
        <v>292</v>
      </c>
      <c r="G107" s="31">
        <v>0</v>
      </c>
      <c r="H107" s="31">
        <v>0</v>
      </c>
      <c r="I107" s="31">
        <v>0</v>
      </c>
      <c r="J107" s="31">
        <v>0</v>
      </c>
      <c r="K107" s="31">
        <v>0</v>
      </c>
      <c r="L107" s="31">
        <v>0</v>
      </c>
      <c r="M107" s="31">
        <v>0</v>
      </c>
    </row>
    <row r="108" spans="1:13" ht="56.25">
      <c r="A108" s="132"/>
      <c r="B108" s="95"/>
      <c r="C108" s="8"/>
      <c r="D108" s="114"/>
      <c r="E108" s="114"/>
      <c r="F108" s="9" t="s">
        <v>293</v>
      </c>
      <c r="G108" s="18">
        <v>0</v>
      </c>
      <c r="H108" s="78">
        <v>0.3</v>
      </c>
      <c r="I108" s="18">
        <v>0</v>
      </c>
      <c r="J108" s="18">
        <v>0</v>
      </c>
      <c r="K108" s="18">
        <v>0</v>
      </c>
      <c r="L108" s="18">
        <v>0</v>
      </c>
      <c r="M108" s="18">
        <v>0</v>
      </c>
    </row>
    <row r="109" spans="1:13" ht="18" customHeight="1">
      <c r="A109" s="136" t="s">
        <v>222</v>
      </c>
      <c r="B109" s="139" t="s">
        <v>226</v>
      </c>
      <c r="C109" s="16"/>
      <c r="D109" s="139" t="s">
        <v>224</v>
      </c>
      <c r="E109" s="139" t="s">
        <v>225</v>
      </c>
      <c r="F109" s="9" t="s">
        <v>274</v>
      </c>
      <c r="G109" s="77">
        <f>SUM(G110:G112)</f>
        <v>0</v>
      </c>
      <c r="H109" s="77">
        <f>SUM(H111:H112)</f>
        <v>0</v>
      </c>
      <c r="I109" s="77">
        <v>26</v>
      </c>
      <c r="J109" s="18">
        <v>0</v>
      </c>
      <c r="K109" s="18">
        <v>0</v>
      </c>
      <c r="L109" s="18">
        <v>0</v>
      </c>
      <c r="M109" s="18">
        <v>0</v>
      </c>
    </row>
    <row r="110" spans="1:13" ht="37.5">
      <c r="A110" s="137"/>
      <c r="B110" s="140"/>
      <c r="C110" s="16"/>
      <c r="D110" s="140"/>
      <c r="E110" s="140"/>
      <c r="F110" s="9" t="s">
        <v>291</v>
      </c>
      <c r="G110" s="79">
        <v>0</v>
      </c>
      <c r="H110" s="79">
        <v>0</v>
      </c>
      <c r="I110" s="80">
        <v>25.22</v>
      </c>
      <c r="J110" s="18">
        <v>0</v>
      </c>
      <c r="K110" s="18">
        <v>0</v>
      </c>
      <c r="L110" s="18">
        <v>0</v>
      </c>
      <c r="M110" s="18">
        <v>0</v>
      </c>
    </row>
    <row r="111" spans="1:13" ht="37.5">
      <c r="A111" s="137"/>
      <c r="B111" s="140"/>
      <c r="C111" s="16"/>
      <c r="D111" s="140"/>
      <c r="E111" s="140"/>
      <c r="F111" s="9" t="s">
        <v>292</v>
      </c>
      <c r="G111" s="78">
        <v>0</v>
      </c>
      <c r="H111" s="78">
        <v>0</v>
      </c>
      <c r="I111" s="78">
        <v>0</v>
      </c>
      <c r="J111" s="18">
        <v>0</v>
      </c>
      <c r="K111" s="18">
        <v>0</v>
      </c>
      <c r="L111" s="18">
        <v>0</v>
      </c>
      <c r="M111" s="18">
        <v>0</v>
      </c>
    </row>
    <row r="112" spans="1:13" ht="57" thickBot="1">
      <c r="A112" s="138"/>
      <c r="B112" s="141"/>
      <c r="C112" s="16"/>
      <c r="D112" s="141"/>
      <c r="E112" s="142"/>
      <c r="F112" s="9" t="s">
        <v>293</v>
      </c>
      <c r="G112" s="79">
        <v>0</v>
      </c>
      <c r="H112" s="79">
        <v>0</v>
      </c>
      <c r="I112" s="80">
        <v>0.78</v>
      </c>
      <c r="J112" s="18">
        <v>0</v>
      </c>
      <c r="K112" s="18">
        <v>0</v>
      </c>
      <c r="L112" s="18">
        <v>0</v>
      </c>
      <c r="M112" s="18">
        <v>0</v>
      </c>
    </row>
    <row r="113" spans="1:13" ht="112.5">
      <c r="A113" s="115" t="s">
        <v>341</v>
      </c>
      <c r="B113" s="116"/>
      <c r="C113" s="116"/>
      <c r="D113" s="116"/>
      <c r="E113" s="116"/>
      <c r="F113" s="116"/>
      <c r="G113" s="20" t="s">
        <v>342</v>
      </c>
      <c r="H113" s="20" t="s">
        <v>342</v>
      </c>
      <c r="I113" s="20" t="s">
        <v>342</v>
      </c>
      <c r="J113" s="20" t="s">
        <v>342</v>
      </c>
      <c r="K113" s="20" t="s">
        <v>342</v>
      </c>
      <c r="L113" s="20" t="s">
        <v>342</v>
      </c>
      <c r="M113" s="21" t="s">
        <v>342</v>
      </c>
    </row>
    <row r="114" spans="1:13" ht="18" customHeight="1">
      <c r="A114" s="132" t="s">
        <v>238</v>
      </c>
      <c r="B114" s="95" t="s">
        <v>227</v>
      </c>
      <c r="C114" s="8"/>
      <c r="D114" s="114" t="s">
        <v>228</v>
      </c>
      <c r="E114" s="114" t="s">
        <v>229</v>
      </c>
      <c r="F114" s="9" t="s">
        <v>274</v>
      </c>
      <c r="G114" s="18">
        <v>0</v>
      </c>
      <c r="H114" s="18">
        <v>0</v>
      </c>
      <c r="I114" s="18">
        <v>0</v>
      </c>
      <c r="J114" s="18">
        <v>0.7</v>
      </c>
      <c r="K114" s="18">
        <v>0</v>
      </c>
      <c r="L114" s="18">
        <v>0</v>
      </c>
      <c r="M114" s="18">
        <v>0</v>
      </c>
    </row>
    <row r="115" spans="1:13" s="84" customFormat="1" ht="37.5">
      <c r="A115" s="132"/>
      <c r="B115" s="95"/>
      <c r="C115" s="8"/>
      <c r="D115" s="114"/>
      <c r="E115" s="114"/>
      <c r="F115" s="9" t="s">
        <v>291</v>
      </c>
      <c r="G115" s="78"/>
      <c r="H115" s="78"/>
      <c r="I115" s="78"/>
      <c r="J115" s="78">
        <v>0.67900000000000005</v>
      </c>
      <c r="K115" s="78">
        <v>0</v>
      </c>
      <c r="L115" s="78">
        <v>0</v>
      </c>
      <c r="M115" s="78">
        <v>0</v>
      </c>
    </row>
    <row r="116" spans="1:13" ht="37.5">
      <c r="A116" s="132"/>
      <c r="B116" s="95"/>
      <c r="C116" s="83"/>
      <c r="D116" s="114"/>
      <c r="E116" s="114"/>
      <c r="F116" s="76" t="s">
        <v>292</v>
      </c>
      <c r="G116" s="78">
        <v>0</v>
      </c>
      <c r="H116" s="78">
        <v>0</v>
      </c>
      <c r="I116" s="78">
        <v>0</v>
      </c>
      <c r="J116" s="78">
        <v>0</v>
      </c>
      <c r="K116" s="78">
        <v>0</v>
      </c>
      <c r="L116" s="78">
        <v>0</v>
      </c>
      <c r="M116" s="78">
        <v>0</v>
      </c>
    </row>
    <row r="117" spans="1:13" ht="57" thickBot="1">
      <c r="A117" s="132"/>
      <c r="B117" s="95"/>
      <c r="C117" s="8"/>
      <c r="D117" s="114"/>
      <c r="E117" s="114"/>
      <c r="F117" s="9" t="s">
        <v>293</v>
      </c>
      <c r="G117" s="78"/>
      <c r="H117" s="78"/>
      <c r="I117" s="78"/>
      <c r="J117" s="78">
        <v>2.1000000000000001E-2</v>
      </c>
      <c r="K117" s="78">
        <v>0</v>
      </c>
      <c r="L117" s="78">
        <v>0</v>
      </c>
      <c r="M117" s="78">
        <v>0</v>
      </c>
    </row>
    <row r="118" spans="1:13" s="84" customFormat="1" ht="18.75">
      <c r="A118" s="144" t="s">
        <v>295</v>
      </c>
      <c r="B118" s="145"/>
      <c r="C118" s="145"/>
      <c r="D118" s="145"/>
      <c r="E118" s="145"/>
      <c r="F118" s="146"/>
      <c r="G118" s="86">
        <f>G114+G109+G105+G100</f>
        <v>0.7</v>
      </c>
      <c r="H118" s="86">
        <f t="shared" ref="H118:M118" si="0">H114+H109+H105+H100</f>
        <v>2.2999999999999998</v>
      </c>
      <c r="I118" s="86">
        <f t="shared" si="0"/>
        <v>26</v>
      </c>
      <c r="J118" s="86">
        <f t="shared" si="0"/>
        <v>0.7</v>
      </c>
      <c r="K118" s="86">
        <f t="shared" si="0"/>
        <v>0</v>
      </c>
      <c r="L118" s="86">
        <f t="shared" si="0"/>
        <v>0</v>
      </c>
      <c r="M118" s="86">
        <f t="shared" si="0"/>
        <v>0</v>
      </c>
    </row>
    <row r="119" spans="1:13" ht="18.75">
      <c r="A119" s="147" t="s">
        <v>291</v>
      </c>
      <c r="B119" s="148"/>
      <c r="C119" s="148"/>
      <c r="D119" s="148"/>
      <c r="E119" s="148"/>
      <c r="F119" s="149"/>
      <c r="G119" s="18">
        <f>G115+G110+G106+G101</f>
        <v>0</v>
      </c>
      <c r="H119" s="18">
        <f t="shared" ref="H119:M119" si="1">H115+H110+H106+H101</f>
        <v>2</v>
      </c>
      <c r="I119" s="18">
        <f t="shared" si="1"/>
        <v>25.22</v>
      </c>
      <c r="J119" s="18">
        <f t="shared" si="1"/>
        <v>0.67900000000000005</v>
      </c>
      <c r="K119" s="18">
        <f t="shared" si="1"/>
        <v>0</v>
      </c>
      <c r="L119" s="18">
        <f t="shared" si="1"/>
        <v>0</v>
      </c>
      <c r="M119" s="18">
        <f t="shared" si="1"/>
        <v>0</v>
      </c>
    </row>
    <row r="120" spans="1:13" ht="18.75">
      <c r="A120" s="147" t="s">
        <v>292</v>
      </c>
      <c r="B120" s="148"/>
      <c r="C120" s="148"/>
      <c r="D120" s="148"/>
      <c r="E120" s="148"/>
      <c r="F120" s="149"/>
      <c r="G120" s="18">
        <f>G102+G107+G111+G116</f>
        <v>0</v>
      </c>
      <c r="H120" s="18">
        <f t="shared" ref="H120:M120" si="2">H102+H107+H111+H116</f>
        <v>0</v>
      </c>
      <c r="I120" s="18">
        <f t="shared" si="2"/>
        <v>0</v>
      </c>
      <c r="J120" s="18">
        <f t="shared" si="2"/>
        <v>0</v>
      </c>
      <c r="K120" s="18">
        <f t="shared" si="2"/>
        <v>0</v>
      </c>
      <c r="L120" s="18">
        <f t="shared" si="2"/>
        <v>0</v>
      </c>
      <c r="M120" s="18">
        <f t="shared" si="2"/>
        <v>0</v>
      </c>
    </row>
    <row r="121" spans="1:13" ht="18.75">
      <c r="A121" s="89" t="s">
        <v>293</v>
      </c>
      <c r="B121" s="89"/>
      <c r="C121" s="89"/>
      <c r="D121" s="89"/>
      <c r="E121" s="89"/>
      <c r="F121" s="89"/>
      <c r="G121" s="18">
        <f>G117+G112+G108+G103</f>
        <v>0.7</v>
      </c>
      <c r="H121" s="18">
        <f t="shared" ref="H121:M121" si="3">H117+H112+H108+H103</f>
        <v>0.3</v>
      </c>
      <c r="I121" s="18">
        <f t="shared" si="3"/>
        <v>0.78</v>
      </c>
      <c r="J121" s="18">
        <f t="shared" si="3"/>
        <v>2.1000000000000001E-2</v>
      </c>
      <c r="K121" s="18">
        <f t="shared" si="3"/>
        <v>0</v>
      </c>
      <c r="L121" s="18">
        <f t="shared" si="3"/>
        <v>0</v>
      </c>
      <c r="M121" s="18">
        <f t="shared" si="3"/>
        <v>0</v>
      </c>
    </row>
    <row r="122" spans="1:13" ht="17.45" customHeight="1"/>
    <row r="123" spans="1:13" ht="17.45" customHeight="1"/>
    <row r="124" spans="1:13" ht="17.45" customHeight="1"/>
  </sheetData>
  <mergeCells count="39">
    <mergeCell ref="A121:F121"/>
    <mergeCell ref="A113:F113"/>
    <mergeCell ref="A118:F118"/>
    <mergeCell ref="A119:F119"/>
    <mergeCell ref="A120:F120"/>
    <mergeCell ref="A114:A117"/>
    <mergeCell ref="B114:B117"/>
    <mergeCell ref="A89:K89"/>
    <mergeCell ref="A93:K93"/>
    <mergeCell ref="G97:M97"/>
    <mergeCell ref="A10:L10"/>
    <mergeCell ref="A11:L11"/>
    <mergeCell ref="A99:F99"/>
    <mergeCell ref="A96:M96"/>
    <mergeCell ref="A97:A98"/>
    <mergeCell ref="F97:F98"/>
    <mergeCell ref="D114:D117"/>
    <mergeCell ref="D97:D98"/>
    <mergeCell ref="E97:E98"/>
    <mergeCell ref="E114:E117"/>
    <mergeCell ref="B97:B98"/>
    <mergeCell ref="A16:K16"/>
    <mergeCell ref="A13:K13"/>
    <mergeCell ref="A14:A15"/>
    <mergeCell ref="B14:B15"/>
    <mergeCell ref="D14:E14"/>
    <mergeCell ref="F14:K14"/>
    <mergeCell ref="A100:A103"/>
    <mergeCell ref="B100:B103"/>
    <mergeCell ref="D100:D103"/>
    <mergeCell ref="E100:E103"/>
    <mergeCell ref="A104:A108"/>
    <mergeCell ref="B104:B108"/>
    <mergeCell ref="D104:D108"/>
    <mergeCell ref="E104:E108"/>
    <mergeCell ref="A109:A112"/>
    <mergeCell ref="B109:B112"/>
    <mergeCell ref="D109:D112"/>
    <mergeCell ref="E109:E112"/>
  </mergeCells>
  <phoneticPr fontId="14" type="noConversion"/>
  <pageMargins left="0.25" right="0.25" top="0.46" bottom="0.26" header="0.16" footer="0.16"/>
  <pageSetup paperSize="9" scale="52" fitToHeight="0" orientation="landscape" r:id="rId1"/>
  <rowBreaks count="2" manualBreakCount="2">
    <brk id="52" max="13" man="1"/>
    <brk id="95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1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Здравоохранение</vt:lpstr>
      <vt:lpstr>Демография</vt:lpstr>
      <vt:lpstr>Культура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Митрофанова Екатерина Вадимовна</dc:creator>
  <cp:lastModifiedBy>adm18</cp:lastModifiedBy>
  <cp:lastPrinted>2019-03-29T06:41:11Z</cp:lastPrinted>
  <dcterms:created xsi:type="dcterms:W3CDTF">2018-11-23T05:25:27Z</dcterms:created>
  <dcterms:modified xsi:type="dcterms:W3CDTF">2019-12-11T01:37:31Z</dcterms:modified>
</cp:coreProperties>
</file>